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c75f16d8a01bf0/デスクトップ/2609秋季区民大会資料/"/>
    </mc:Choice>
  </mc:AlternateContent>
  <xr:revisionPtr revIDLastSave="16" documentId="13_ncr:1_{6B2B9202-4610-431F-93A8-C84F2AA93687}" xr6:coauthVersionLast="47" xr6:coauthVersionMax="47" xr10:uidLastSave="{08789B4E-3A85-42C5-9DBE-3EC3A2BD0297}"/>
  <bookViews>
    <workbookView xWindow="-108" yWindow="-108" windowWidth="23256" windowHeight="12456" xr2:uid="{00000000-000D-0000-FFFF-FFFF00000000}"/>
  </bookViews>
  <sheets>
    <sheet name="小学・高校・一般" sheetId="1" r:id="rId1"/>
  </sheets>
  <definedNames>
    <definedName name="_xlnm.Print_Area" localSheetId="0">小学・高校・一般!$B$1:$S$61</definedName>
  </definedNames>
  <calcPr calcId="191029"/>
</workbook>
</file>

<file path=xl/calcChain.xml><?xml version="1.0" encoding="utf-8"?>
<calcChain xmlns="http://schemas.openxmlformats.org/spreadsheetml/2006/main">
  <c r="Q23" i="1" l="1"/>
  <c r="S21" i="1"/>
  <c r="S20" i="1"/>
  <c r="S19" i="1"/>
  <c r="S18" i="1"/>
  <c r="S17" i="1"/>
  <c r="S16" i="1"/>
  <c r="E42" i="1"/>
  <c r="F49" i="1"/>
  <c r="F48" i="1"/>
  <c r="E54" i="1"/>
  <c r="E55" i="1"/>
  <c r="E38" i="1"/>
  <c r="E36" i="1"/>
  <c r="E39" i="1"/>
  <c r="E45" i="1"/>
  <c r="F44" i="1"/>
  <c r="F43" i="1"/>
  <c r="F39" i="1"/>
  <c r="F41" i="1"/>
  <c r="F40" i="1"/>
  <c r="E41" i="1"/>
  <c r="F38" i="1"/>
  <c r="F46" i="1"/>
  <c r="E51" i="1"/>
  <c r="E43" i="1"/>
  <c r="F54" i="1"/>
  <c r="F37" i="1"/>
  <c r="E40" i="1"/>
  <c r="F53" i="1"/>
  <c r="E47" i="1"/>
  <c r="F47" i="1"/>
  <c r="F52" i="1"/>
  <c r="F42" i="1"/>
  <c r="F55" i="1"/>
  <c r="F36" i="1"/>
  <c r="E46" i="1"/>
  <c r="E52" i="1"/>
  <c r="E53" i="1"/>
  <c r="E48" i="1"/>
  <c r="E44" i="1"/>
  <c r="F51" i="1"/>
  <c r="F50" i="1"/>
  <c r="E37" i="1"/>
  <c r="E50" i="1"/>
  <c r="F45" i="1"/>
  <c r="E49" i="1"/>
  <c r="E35" i="1"/>
  <c r="F35" i="1"/>
  <c r="E33" i="1"/>
  <c r="E28" i="1"/>
  <c r="E29" i="1"/>
  <c r="E31" i="1"/>
  <c r="E27" i="1"/>
  <c r="E32" i="1"/>
  <c r="E34" i="1"/>
  <c r="E30" i="1"/>
  <c r="F34" i="1"/>
  <c r="F30" i="1"/>
  <c r="F29" i="1"/>
  <c r="F32" i="1"/>
  <c r="F27" i="1"/>
  <c r="F28" i="1"/>
  <c r="E26" i="1"/>
  <c r="F31" i="1"/>
  <c r="F26" i="1"/>
  <c r="F33" i="1"/>
  <c r="S22" i="1" l="1"/>
</calcChain>
</file>

<file path=xl/sharedStrings.xml><?xml version="1.0" encoding="utf-8"?>
<sst xmlns="http://schemas.openxmlformats.org/spreadsheetml/2006/main" count="108" uniqueCount="101">
  <si>
    <t>性別</t>
    <rPh sb="0" eb="2">
      <t>セイベツ</t>
    </rPh>
    <phoneticPr fontId="2"/>
  </si>
  <si>
    <t>種別</t>
    <rPh sb="0" eb="2">
      <t>シュベツ</t>
    </rPh>
    <phoneticPr fontId="2"/>
  </si>
  <si>
    <t>種目</t>
    <rPh sb="0" eb="2">
      <t>シュモク</t>
    </rPh>
    <phoneticPr fontId="2"/>
  </si>
  <si>
    <t>出場資格</t>
    <rPh sb="0" eb="2">
      <t>シュツジョウ</t>
    </rPh>
    <rPh sb="2" eb="4">
      <t>シカク</t>
    </rPh>
    <phoneticPr fontId="2"/>
  </si>
  <si>
    <t>学年又は年齢</t>
    <rPh sb="0" eb="2">
      <t>ガクネン</t>
    </rPh>
    <rPh sb="2" eb="3">
      <t>マタ</t>
    </rPh>
    <rPh sb="4" eb="6">
      <t>ネンレイ</t>
    </rPh>
    <phoneticPr fontId="2"/>
  </si>
  <si>
    <t>男</t>
    <rPh sb="0" eb="1">
      <t>オトコ</t>
    </rPh>
    <phoneticPr fontId="2"/>
  </si>
  <si>
    <t>在住</t>
    <rPh sb="0" eb="2">
      <t>ザイジュウ</t>
    </rPh>
    <phoneticPr fontId="2"/>
  </si>
  <si>
    <t>女</t>
    <rPh sb="0" eb="1">
      <t>オンナ</t>
    </rPh>
    <phoneticPr fontId="2"/>
  </si>
  <si>
    <t>在学</t>
    <rPh sb="0" eb="2">
      <t>ザイガク</t>
    </rPh>
    <phoneticPr fontId="2"/>
  </si>
  <si>
    <t>200m</t>
    <phoneticPr fontId="2"/>
  </si>
  <si>
    <t>在勤</t>
    <rPh sb="0" eb="2">
      <t>ザイキン</t>
    </rPh>
    <phoneticPr fontId="2"/>
  </si>
  <si>
    <t>小学</t>
    <rPh sb="0" eb="2">
      <t>ショウガク</t>
    </rPh>
    <phoneticPr fontId="2"/>
  </si>
  <si>
    <t>1500m</t>
    <phoneticPr fontId="2"/>
  </si>
  <si>
    <t>走高跳</t>
    <rPh sb="0" eb="1">
      <t>ハシ</t>
    </rPh>
    <rPh sb="1" eb="3">
      <t>タカトビ</t>
    </rPh>
    <phoneticPr fontId="2"/>
  </si>
  <si>
    <t>走幅跳</t>
    <rPh sb="0" eb="1">
      <t>ハシ</t>
    </rPh>
    <rPh sb="1" eb="2">
      <t>ハバ</t>
    </rPh>
    <rPh sb="2" eb="3">
      <t>ト</t>
    </rPh>
    <phoneticPr fontId="2"/>
  </si>
  <si>
    <t>大会要項記載の「申込規約」に同意して申し込みます。</t>
    <rPh sb="0" eb="2">
      <t>タイカイ</t>
    </rPh>
    <rPh sb="2" eb="4">
      <t>ヨウコウ</t>
    </rPh>
    <rPh sb="4" eb="6">
      <t>キサイ</t>
    </rPh>
    <rPh sb="8" eb="9">
      <t>モウ</t>
    </rPh>
    <rPh sb="9" eb="10">
      <t>コ</t>
    </rPh>
    <rPh sb="10" eb="12">
      <t>キヤク</t>
    </rPh>
    <rPh sb="14" eb="16">
      <t>ドウイ</t>
    </rPh>
    <rPh sb="18" eb="19">
      <t>モウ</t>
    </rPh>
    <rPh sb="20" eb="21">
      <t>コ</t>
    </rPh>
    <phoneticPr fontId="2"/>
  </si>
  <si>
    <t>申込責任者</t>
    <rPh sb="0" eb="2">
      <t>モウシコミ</t>
    </rPh>
    <rPh sb="2" eb="5">
      <t>セキニンシャ</t>
    </rPh>
    <phoneticPr fontId="2"/>
  </si>
  <si>
    <t>金　　額</t>
    <rPh sb="0" eb="1">
      <t>キン</t>
    </rPh>
    <rPh sb="3" eb="4">
      <t>ガク</t>
    </rPh>
    <phoneticPr fontId="2"/>
  </si>
  <si>
    <t>江戸川陸協</t>
    <rPh sb="0" eb="3">
      <t>エドガワ</t>
    </rPh>
    <rPh sb="3" eb="4">
      <t>リク</t>
    </rPh>
    <rPh sb="4" eb="5">
      <t>キョウ</t>
    </rPh>
    <phoneticPr fontId="2"/>
  </si>
  <si>
    <t>ﾁｰﾑ</t>
    <phoneticPr fontId="2"/>
  </si>
  <si>
    <t>高校男子砲丸投</t>
    <rPh sb="0" eb="2">
      <t>コウコウ</t>
    </rPh>
    <rPh sb="2" eb="4">
      <t>ダンシ</t>
    </rPh>
    <rPh sb="4" eb="6">
      <t>ホウガン</t>
    </rPh>
    <rPh sb="6" eb="7">
      <t>ナ</t>
    </rPh>
    <phoneticPr fontId="2"/>
  </si>
  <si>
    <t>男子40歳以上100ｍ</t>
    <rPh sb="0" eb="2">
      <t>ダンシ</t>
    </rPh>
    <rPh sb="4" eb="7">
      <t>サイイジョウ</t>
    </rPh>
    <phoneticPr fontId="2"/>
  </si>
  <si>
    <t>男子45歳以上100ｍ</t>
    <rPh sb="0" eb="2">
      <t>ダンシ</t>
    </rPh>
    <rPh sb="4" eb="7">
      <t>サイイジョウ</t>
    </rPh>
    <phoneticPr fontId="2"/>
  </si>
  <si>
    <t>男子50歳以上100ｍ</t>
    <rPh sb="0" eb="2">
      <t>ダンシ</t>
    </rPh>
    <rPh sb="4" eb="7">
      <t>サイイジョウ</t>
    </rPh>
    <phoneticPr fontId="2"/>
  </si>
  <si>
    <t>男子40歳以上1500ｍ</t>
    <rPh sb="0" eb="2">
      <t>ダンシ</t>
    </rPh>
    <rPh sb="4" eb="5">
      <t>サイ</t>
    </rPh>
    <rPh sb="5" eb="7">
      <t>イジョウ</t>
    </rPh>
    <phoneticPr fontId="2"/>
  </si>
  <si>
    <t>男子40歳以上5000ｍ</t>
    <rPh sb="0" eb="2">
      <t>ダンシ</t>
    </rPh>
    <rPh sb="4" eb="5">
      <t>サイ</t>
    </rPh>
    <rPh sb="5" eb="7">
      <t>イジョウ</t>
    </rPh>
    <phoneticPr fontId="2"/>
  </si>
  <si>
    <t>男子50歳以上5000ｍ</t>
    <rPh sb="0" eb="2">
      <t>ダンシ</t>
    </rPh>
    <rPh sb="4" eb="5">
      <t>サイ</t>
    </rPh>
    <rPh sb="5" eb="7">
      <t>イジョウ</t>
    </rPh>
    <phoneticPr fontId="2"/>
  </si>
  <si>
    <t>男子35歳以上100ｍ</t>
    <rPh sb="0" eb="2">
      <t>ダンシ</t>
    </rPh>
    <rPh sb="4" eb="7">
      <t>サイイジョウ</t>
    </rPh>
    <phoneticPr fontId="2"/>
  </si>
  <si>
    <t>女子35歳以上100ｍ</t>
    <rPh sb="0" eb="2">
      <t>ジョシ</t>
    </rPh>
    <rPh sb="4" eb="7">
      <t>サイイジョウ</t>
    </rPh>
    <phoneticPr fontId="2"/>
  </si>
  <si>
    <t>受付No.</t>
    <rPh sb="0" eb="2">
      <t>ウケツケ</t>
    </rPh>
    <phoneticPr fontId="2"/>
  </si>
  <si>
    <t>※受付日</t>
    <rPh sb="1" eb="4">
      <t>ウケツケビ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</si>
  <si>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</si>
  <si>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</si>
  <si>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ﾌﾘｶﾞﾅ（姓）</t>
    <rPh sb="6" eb="7">
      <t>セイ</t>
    </rPh>
    <phoneticPr fontId="3"/>
  </si>
  <si>
    <t>ﾌﾘｶﾞﾅ（名）</t>
    <rPh sb="6" eb="7">
      <t>メイ</t>
    </rPh>
    <phoneticPr fontId="3"/>
  </si>
  <si>
    <r>
      <t>区外</t>
    </r>
    <r>
      <rPr>
        <sz val="11"/>
        <rFont val="ＭＳ Ｐゴシック"/>
        <family val="3"/>
        <charset val="128"/>
      </rPr>
      <t>(小のみ)</t>
    </r>
    <rPh sb="0" eb="1">
      <t>ク</t>
    </rPh>
    <rPh sb="1" eb="2">
      <t>ガイ</t>
    </rPh>
    <rPh sb="3" eb="4">
      <t>オ</t>
    </rPh>
    <phoneticPr fontId="2"/>
  </si>
  <si>
    <t>在クラブ</t>
    <rPh sb="0" eb="1">
      <t>ザイ</t>
    </rPh>
    <phoneticPr fontId="2"/>
  </si>
  <si>
    <t>郵便振替 ⇒ 口座番号：００１８０-３-４１１８９８　  加入者名：江戸川区陸上競技協会</t>
    <phoneticPr fontId="2"/>
  </si>
  <si>
    <t>銀行振込 ⇒ ゆうちょ銀行　 支店番号：０１９　  口座番号：４１１８９８　  口座名：江戸川区陸上競技協会</t>
    <phoneticPr fontId="2"/>
  </si>
  <si>
    <t>edogawa_open@yahoo.co.jp</t>
    <phoneticPr fontId="2"/>
  </si>
  <si>
    <t>高校・一般</t>
    <rPh sb="0" eb="2">
      <t>コウコウ</t>
    </rPh>
    <rPh sb="3" eb="5">
      <t>イッパン</t>
    </rPh>
    <phoneticPr fontId="2"/>
  </si>
  <si>
    <t>区内小学生</t>
    <rPh sb="0" eb="2">
      <t>クナイ</t>
    </rPh>
    <rPh sb="2" eb="5">
      <t>ショウガクセイ</t>
    </rPh>
    <phoneticPr fontId="2"/>
  </si>
  <si>
    <t>区外小学生</t>
    <rPh sb="0" eb="2">
      <t>クガイ</t>
    </rPh>
    <rPh sb="2" eb="5">
      <t>ショウガクセイ</t>
    </rPh>
    <phoneticPr fontId="2"/>
  </si>
  <si>
    <t>男子400m</t>
    <rPh sb="0" eb="2">
      <t>ダンシ</t>
    </rPh>
    <phoneticPr fontId="2"/>
  </si>
  <si>
    <t>女子3000m</t>
    <rPh sb="0" eb="2">
      <t>ジョシ</t>
    </rPh>
    <phoneticPr fontId="2"/>
  </si>
  <si>
    <t>男子5000m</t>
    <rPh sb="0" eb="2">
      <t>ダンシ</t>
    </rPh>
    <phoneticPr fontId="2"/>
  </si>
  <si>
    <t>一般男子砲丸投</t>
    <rPh sb="0" eb="2">
      <t>イッパン</t>
    </rPh>
    <rPh sb="2" eb="4">
      <t>ダンシ</t>
    </rPh>
    <rPh sb="4" eb="6">
      <t>ホウガン</t>
    </rPh>
    <rPh sb="6" eb="7">
      <t>ナ</t>
    </rPh>
    <phoneticPr fontId="2"/>
  </si>
  <si>
    <t>女子砲丸投</t>
    <rPh sb="0" eb="2">
      <t>ジョシ</t>
    </rPh>
    <rPh sb="2" eb="4">
      <t>ホウガン</t>
    </rPh>
    <rPh sb="4" eb="5">
      <t>ナ</t>
    </rPh>
    <phoneticPr fontId="2"/>
  </si>
  <si>
    <t>リレー</t>
    <phoneticPr fontId="2"/>
  </si>
  <si>
    <t>高校・一般(区内)</t>
    <rPh sb="0" eb="2">
      <t>コウコウ</t>
    </rPh>
    <rPh sb="3" eb="5">
      <t>イッパン</t>
    </rPh>
    <rPh sb="6" eb="8">
      <t>クナイ</t>
    </rPh>
    <phoneticPr fontId="2"/>
  </si>
  <si>
    <t>注意事項</t>
    <phoneticPr fontId="2"/>
  </si>
  <si>
    <t>住　所</t>
    <rPh sb="2" eb="3">
      <t>ショ</t>
    </rPh>
    <phoneticPr fontId="2"/>
  </si>
  <si>
    <t>※クラブチームの代表者は江戸川区内在住であること</t>
    <rPh sb="8" eb="11">
      <t>ダイヒョウシャ</t>
    </rPh>
    <rPh sb="12" eb="14">
      <t>エド</t>
    </rPh>
    <rPh sb="14" eb="15">
      <t>ガワ</t>
    </rPh>
    <rPh sb="15" eb="17">
      <t>クナイ</t>
    </rPh>
    <rPh sb="17" eb="19">
      <t>ザイジュウ</t>
    </rPh>
    <phoneticPr fontId="2"/>
  </si>
  <si>
    <t>学校名・勤務先・在住地
区内ｸﾗﾌﾞﾁｰﾑ名等</t>
    <rPh sb="0" eb="2">
      <t>ガッコウ</t>
    </rPh>
    <rPh sb="2" eb="3">
      <t>メイ</t>
    </rPh>
    <rPh sb="4" eb="7">
      <t>キンムサキ</t>
    </rPh>
    <rPh sb="8" eb="10">
      <t>ザイジュウ</t>
    </rPh>
    <rPh sb="10" eb="11">
      <t>チ</t>
    </rPh>
    <rPh sb="12" eb="14">
      <t>クナイ</t>
    </rPh>
    <rPh sb="21" eb="22">
      <t>メイ</t>
    </rPh>
    <rPh sb="22" eb="23">
      <t>トウ</t>
    </rPh>
    <phoneticPr fontId="2"/>
  </si>
  <si>
    <t>送信先:</t>
    <rPh sb="0" eb="2">
      <t>ソウシン</t>
    </rPh>
    <rPh sb="2" eb="3">
      <t>サキ</t>
    </rPh>
    <phoneticPr fontId="2"/>
  </si>
  <si>
    <t>団体名 (所属)</t>
    <rPh sb="0" eb="2">
      <t>ダンタイ</t>
    </rPh>
    <rPh sb="2" eb="3">
      <t>メイ</t>
    </rPh>
    <rPh sb="5" eb="7">
      <t>ショゾク</t>
    </rPh>
    <phoneticPr fontId="2"/>
  </si>
  <si>
    <t>個 人</t>
    <rPh sb="0" eb="1">
      <t>コ</t>
    </rPh>
    <rPh sb="2" eb="3">
      <t>ヒト</t>
    </rPh>
    <phoneticPr fontId="2"/>
  </si>
  <si>
    <t>高校・一般男子</t>
    <rPh sb="0" eb="2">
      <t>コウコウ</t>
    </rPh>
    <rPh sb="3" eb="5">
      <t>イッパン</t>
    </rPh>
    <rPh sb="5" eb="7">
      <t>ダンシ</t>
    </rPh>
    <phoneticPr fontId="2"/>
  </si>
  <si>
    <t>高校・一般女子</t>
    <rPh sb="0" eb="2">
      <t>コウコウ</t>
    </rPh>
    <rPh sb="3" eb="5">
      <t>イッパン</t>
    </rPh>
    <rPh sb="5" eb="7">
      <t>ジョシ</t>
    </rPh>
    <phoneticPr fontId="2"/>
  </si>
  <si>
    <t>『この申込シートの個人情報は本大会での活動以外には使用しません』</t>
    <phoneticPr fontId="2"/>
  </si>
  <si>
    <t>※ビブス№は入力しないこと</t>
  </si>
  <si>
    <t>ビブス№</t>
  </si>
  <si>
    <t>　 「所属略称」欄は、団体名(学校名)の略称を６文字以内でご記入ください。（学校所属の場合は○○小、○○高、○○大の形で）［例：四松小、瑞江工高］</t>
    <rPh sb="3" eb="5">
      <t>ショゾク</t>
    </rPh>
    <rPh sb="5" eb="7">
      <t>リャクショウ</t>
    </rPh>
    <rPh sb="11" eb="13">
      <t>ダンタイ</t>
    </rPh>
    <rPh sb="13" eb="14">
      <t>メイ</t>
    </rPh>
    <rPh sb="15" eb="17">
      <t>ガッコウ</t>
    </rPh>
    <rPh sb="17" eb="18">
      <t>メイ</t>
    </rPh>
    <rPh sb="20" eb="22">
      <t>リャクショウ</t>
    </rPh>
    <rPh sb="24" eb="26">
      <t>モジ</t>
    </rPh>
    <rPh sb="26" eb="28">
      <t>イナイ</t>
    </rPh>
    <rPh sb="30" eb="32">
      <t>キニュウ</t>
    </rPh>
    <rPh sb="38" eb="40">
      <t>ガッコウ</t>
    </rPh>
    <rPh sb="40" eb="42">
      <t>ショゾク</t>
    </rPh>
    <rPh sb="43" eb="45">
      <t>バアイ</t>
    </rPh>
    <rPh sb="48" eb="49">
      <t>ショウ</t>
    </rPh>
    <rPh sb="52" eb="53">
      <t>タカ</t>
    </rPh>
    <rPh sb="56" eb="57">
      <t>ダイ</t>
    </rPh>
    <rPh sb="58" eb="59">
      <t>カタチ</t>
    </rPh>
    <rPh sb="61" eb="62">
      <t>レイ</t>
    </rPh>
    <rPh sb="63" eb="64">
      <t>ヨン</t>
    </rPh>
    <rPh sb="64" eb="65">
      <t>マツ</t>
    </rPh>
    <rPh sb="65" eb="66">
      <t>ショウ</t>
    </rPh>
    <rPh sb="67" eb="69">
      <t>ミズエ</t>
    </rPh>
    <rPh sb="69" eb="71">
      <t>コウコウ</t>
    </rPh>
    <rPh sb="71" eb="72">
      <t>タコウ</t>
    </rPh>
    <phoneticPr fontId="2"/>
  </si>
  <si>
    <t>出場種目①</t>
    <rPh sb="0" eb="2">
      <t>シュツジョウ</t>
    </rPh>
    <rPh sb="2" eb="4">
      <t>シュモク</t>
    </rPh>
    <phoneticPr fontId="2"/>
  </si>
  <si>
    <t>プログラム</t>
    <phoneticPr fontId="2"/>
  </si>
  <si>
    <t>江戸川区民体育祭　秋季陸上競技大会　参加申込シート（小学生、高校・一般用）</t>
    <rPh sb="0" eb="5">
      <t>エドガワクミン</t>
    </rPh>
    <rPh sb="5" eb="8">
      <t>タイイクサイ</t>
    </rPh>
    <rPh sb="11" eb="13">
      <t>リクジョウ</t>
    </rPh>
    <rPh sb="13" eb="15">
      <t>キョウギ</t>
    </rPh>
    <rPh sb="15" eb="17">
      <t>タイカイ</t>
    </rPh>
    <rPh sb="18" eb="20">
      <t>サンカ</t>
    </rPh>
    <rPh sb="20" eb="22">
      <t>モウシコミ</t>
    </rPh>
    <rPh sb="28" eb="29">
      <t>セイ</t>
    </rPh>
    <rPh sb="35" eb="36">
      <t>ヨウ</t>
    </rPh>
    <phoneticPr fontId="2"/>
  </si>
  <si>
    <t>小学100ｍ</t>
    <rPh sb="0" eb="2">
      <t>ショウガク</t>
    </rPh>
    <phoneticPr fontId="2"/>
  </si>
  <si>
    <t>小学800ｍ</t>
    <rPh sb="0" eb="2">
      <t>ショウガク</t>
    </rPh>
    <phoneticPr fontId="2"/>
  </si>
  <si>
    <t>小学ジャベボール</t>
    <phoneticPr fontId="2"/>
  </si>
  <si>
    <t>やり投</t>
    <rPh sb="2" eb="3">
      <t>ナ</t>
    </rPh>
    <phoneticPr fontId="2"/>
  </si>
  <si>
    <t>高校一般100ｍ</t>
    <rPh sb="0" eb="2">
      <t>コウコウ</t>
    </rPh>
    <rPh sb="2" eb="4">
      <t>イッパン</t>
    </rPh>
    <phoneticPr fontId="2"/>
  </si>
  <si>
    <t>高校一般800m</t>
    <rPh sb="0" eb="2">
      <t>コウコウ</t>
    </rPh>
    <rPh sb="2" eb="4">
      <t>イッパン</t>
    </rPh>
    <phoneticPr fontId="2"/>
  </si>
  <si>
    <t>出場
資格</t>
    <rPh sb="0" eb="2">
      <t>シュツジョウ</t>
    </rPh>
    <rPh sb="3" eb="5">
      <t>シカク</t>
    </rPh>
    <phoneticPr fontId="2"/>
  </si>
  <si>
    <t>数　量</t>
    <rPh sb="0" eb="1">
      <t>スウ</t>
    </rPh>
    <rPh sb="2" eb="3">
      <t>リョウ</t>
    </rPh>
    <phoneticPr fontId="2"/>
  </si>
  <si>
    <t>１冊　300円</t>
    <rPh sb="1" eb="2">
      <t>サツ</t>
    </rPh>
    <rPh sb="6" eb="7">
      <t>エン</t>
    </rPh>
    <phoneticPr fontId="2"/>
  </si>
  <si>
    <t>１人　200円</t>
    <rPh sb="1" eb="2">
      <t>ニン</t>
    </rPh>
    <rPh sb="6" eb="7">
      <t>エン</t>
    </rPh>
    <phoneticPr fontId="2"/>
  </si>
  <si>
    <t>１人　500円</t>
    <rPh sb="1" eb="2">
      <t>ニン</t>
    </rPh>
    <rPh sb="6" eb="7">
      <t>エン</t>
    </rPh>
    <phoneticPr fontId="2"/>
  </si>
  <si>
    <t>参 加 費 合 計</t>
    <phoneticPr fontId="2"/>
  </si>
  <si>
    <t>＠ 単　価</t>
    <rPh sb="2" eb="3">
      <t>タン</t>
    </rPh>
    <rPh sb="4" eb="5">
      <t>アタイ</t>
    </rPh>
    <phoneticPr fontId="2"/>
  </si>
  <si>
    <t>＊「高校・一般」「小学生」のリレーを複数チーム申し込む場合は「ﾁｰﾑ」欄にＡ・B・Cのチームの区別を入力してください。</t>
    <rPh sb="5" eb="7">
      <t>イッパン</t>
    </rPh>
    <rPh sb="18" eb="20">
      <t>フクスウ</t>
    </rPh>
    <rPh sb="23" eb="24">
      <t>モウ</t>
    </rPh>
    <rPh sb="25" eb="26">
      <t>コ</t>
    </rPh>
    <rPh sb="27" eb="29">
      <t>バアイ</t>
    </rPh>
    <rPh sb="35" eb="36">
      <t>ラン</t>
    </rPh>
    <rPh sb="47" eb="49">
      <t>クベツ</t>
    </rPh>
    <rPh sb="50" eb="52">
      <t>ニュウリョク</t>
    </rPh>
    <phoneticPr fontId="2"/>
  </si>
  <si>
    <r>
      <t>＊「高校・一般、壮年」「小学生」を１つのシートで申し込めます。</t>
    </r>
    <r>
      <rPr>
        <sz val="14"/>
        <color rgb="FF0000FF"/>
        <rFont val="ＭＳ Ｐゴシック"/>
        <family val="3"/>
        <charset val="128"/>
      </rPr>
      <t>できるだけ男女に分けて入力いただいた方が、性別・種目の入力ミスがありません。</t>
    </r>
    <rPh sb="8" eb="10">
      <t>ソウネン</t>
    </rPh>
    <phoneticPr fontId="2"/>
  </si>
  <si>
    <r>
      <t>＊</t>
    </r>
    <r>
      <rPr>
        <sz val="14"/>
        <color rgb="FFFF0000"/>
        <rFont val="ＭＳ Ｐゴシック"/>
        <family val="3"/>
        <charset val="128"/>
      </rPr>
      <t>「所属の正式名称」欄は、賞状・記録証に表示される団体(学校)の正式名称をご記入願います。</t>
    </r>
    <r>
      <rPr>
        <sz val="14"/>
        <color theme="1"/>
        <rFont val="ＭＳ Ｐゴシック"/>
        <family val="3"/>
        <charset val="128"/>
      </rPr>
      <t>［例：第四松江小学校、瑞江工科高等学校］</t>
    </r>
    <rPh sb="2" eb="4">
      <t>ショゾク</t>
    </rPh>
    <rPh sb="5" eb="7">
      <t>セイシキ</t>
    </rPh>
    <rPh sb="7" eb="9">
      <t>メイショウ</t>
    </rPh>
    <rPh sb="10" eb="11">
      <t>ラン</t>
    </rPh>
    <rPh sb="13" eb="15">
      <t>ショウジョウ</t>
    </rPh>
    <rPh sb="16" eb="18">
      <t>キロク</t>
    </rPh>
    <rPh sb="18" eb="19">
      <t>ショウ</t>
    </rPh>
    <rPh sb="20" eb="22">
      <t>ヒョウジ</t>
    </rPh>
    <rPh sb="25" eb="27">
      <t>ダンタイ</t>
    </rPh>
    <rPh sb="28" eb="30">
      <t>ガッコウ</t>
    </rPh>
    <rPh sb="32" eb="34">
      <t>セイシキ</t>
    </rPh>
    <rPh sb="34" eb="36">
      <t>メイショウ</t>
    </rPh>
    <rPh sb="38" eb="40">
      <t>キニュウ</t>
    </rPh>
    <rPh sb="40" eb="41">
      <t>ネガ</t>
    </rPh>
    <rPh sb="48" eb="49">
      <t>ダイ</t>
    </rPh>
    <rPh sb="49" eb="50">
      <t>ヨン</t>
    </rPh>
    <rPh sb="50" eb="52">
      <t>マツエ</t>
    </rPh>
    <rPh sb="52" eb="55">
      <t>ショウガッコウ</t>
    </rPh>
    <rPh sb="56" eb="58">
      <t>ミズエ</t>
    </rPh>
    <rPh sb="58" eb="60">
      <t>コウカ</t>
    </rPh>
    <rPh sb="60" eb="62">
      <t>コウトウ</t>
    </rPh>
    <rPh sb="62" eb="64">
      <t>ガッコウ</t>
    </rPh>
    <phoneticPr fontId="2"/>
  </si>
  <si>
    <r>
      <t>＊</t>
    </r>
    <r>
      <rPr>
        <sz val="14"/>
        <color rgb="FFFF0000"/>
        <rFont val="ＭＳ Ｐゴシック"/>
        <family val="3"/>
        <charset val="128"/>
      </rPr>
      <t>最高記録で番組編成（スタートリスト作成）を行いますので、トラック種目の最高記録（自己計測可）は必ず入力してください</t>
    </r>
    <r>
      <rPr>
        <sz val="14"/>
        <color theme="1"/>
        <rFont val="ＭＳ Ｐゴシック"/>
        <family val="3"/>
        <charset val="128"/>
      </rPr>
      <t>。</t>
    </r>
    <phoneticPr fontId="2"/>
  </si>
  <si>
    <t>　 右上の「送信先」に送信してください。申込メールの件名は「秋季区民申込（団体名or個人名）」でお願いします。</t>
    <rPh sb="11" eb="13">
      <t>ソウシン</t>
    </rPh>
    <rPh sb="20" eb="22">
      <t>モウシコミ</t>
    </rPh>
    <rPh sb="26" eb="28">
      <t>ケンメイ</t>
    </rPh>
    <rPh sb="32" eb="34">
      <t>クミン</t>
    </rPh>
    <rPh sb="34" eb="36">
      <t>モウシコミ</t>
    </rPh>
    <rPh sb="37" eb="39">
      <t>ダンタイ</t>
    </rPh>
    <rPh sb="39" eb="40">
      <t>メイ</t>
    </rPh>
    <rPh sb="42" eb="45">
      <t>コジンメイ</t>
    </rPh>
    <rPh sb="49" eb="50">
      <t>ネガ</t>
    </rPh>
    <phoneticPr fontId="2"/>
  </si>
  <si>
    <r>
      <t>＊淡青色セルに必要事項を入力後、ファイル名の｢0｣を団体名（個人申込の場合は個人名）に変更して保存し、メールに添付して　　　　</t>
    </r>
    <r>
      <rPr>
        <b/>
        <sz val="16"/>
        <color rgb="FFFF0000"/>
        <rFont val="游ゴシック"/>
        <family val="3"/>
        <charset val="128"/>
      </rPr>
      <t>申込〆切：８月２５日(火) 厳守</t>
    </r>
    <rPh sb="1" eb="2">
      <t>アワ</t>
    </rPh>
    <rPh sb="2" eb="3">
      <t>アオ</t>
    </rPh>
    <rPh sb="3" eb="4">
      <t>イロ</t>
    </rPh>
    <rPh sb="12" eb="14">
      <t>ニュウリョク</t>
    </rPh>
    <rPh sb="30" eb="32">
      <t>コジン</t>
    </rPh>
    <rPh sb="32" eb="34">
      <t>モウシコミ</t>
    </rPh>
    <rPh sb="35" eb="37">
      <t>バアイ</t>
    </rPh>
    <rPh sb="38" eb="41">
      <t>コジンメイ</t>
    </rPh>
    <rPh sb="74" eb="75">
      <t>ヒ</t>
    </rPh>
    <phoneticPr fontId="2"/>
  </si>
  <si>
    <r>
      <t>＊メール到着後４日以内に、確認用の申込シートを返信します。</t>
    </r>
    <r>
      <rPr>
        <sz val="14"/>
        <color rgb="FFFF0000"/>
        <rFont val="ＭＳ Ｐゴシック"/>
        <family val="3"/>
        <charset val="128"/>
      </rPr>
      <t>５日経っても返信メールが届かない場合は、至急お電話ください</t>
    </r>
    <r>
      <rPr>
        <sz val="14"/>
        <color theme="1"/>
        <rFont val="ＭＳ Ｐゴシック"/>
        <family val="3"/>
        <charset val="128"/>
      </rPr>
      <t xml:space="preserve">。　（ＴＥＬ：090-6105-3800　林　※18時～21時） </t>
    </r>
    <rPh sb="4" eb="6">
      <t>トウチャク</t>
    </rPh>
    <rPh sb="6" eb="7">
      <t>ゴ</t>
    </rPh>
    <rPh sb="8" eb="9">
      <t>ニチ</t>
    </rPh>
    <rPh sb="9" eb="11">
      <t>イナイ</t>
    </rPh>
    <rPh sb="17" eb="19">
      <t>モウシコミ</t>
    </rPh>
    <rPh sb="23" eb="25">
      <t>ヘンシン</t>
    </rPh>
    <rPh sb="30" eb="31">
      <t>ニチ</t>
    </rPh>
    <rPh sb="31" eb="32">
      <t>タ</t>
    </rPh>
    <rPh sb="49" eb="51">
      <t>シキュウ</t>
    </rPh>
    <phoneticPr fontId="2"/>
  </si>
  <si>
    <r>
      <rPr>
        <sz val="14"/>
        <color rgb="FFFF0000"/>
        <rFont val="ＭＳ Ｐゴシック"/>
        <family val="3"/>
        <charset val="128"/>
      </rPr>
      <t>携帯</t>
    </r>
    <r>
      <rPr>
        <sz val="14"/>
        <rFont val="ＭＳ Ｐゴシック"/>
        <family val="3"/>
        <charset val="128"/>
      </rPr>
      <t>番号</t>
    </r>
    <rPh sb="0" eb="2">
      <t>ケイタイ</t>
    </rPh>
    <rPh sb="2" eb="4">
      <t>バンゴウ</t>
    </rPh>
    <phoneticPr fontId="2"/>
  </si>
  <si>
    <r>
      <rPr>
        <sz val="14"/>
        <rFont val="ＭＳ Ｐゴシック"/>
        <family val="3"/>
        <charset val="128"/>
      </rPr>
      <t>小学生</t>
    </r>
    <r>
      <rPr>
        <sz val="9"/>
        <rFont val="ＭＳ Ｐゴシック"/>
        <family val="3"/>
        <charset val="128"/>
      </rPr>
      <t>(区内･区外)</t>
    </r>
    <rPh sb="0" eb="3">
      <t>ショウガクセイ</t>
    </rPh>
    <rPh sb="4" eb="6">
      <t>クナイ</t>
    </rPh>
    <rPh sb="7" eb="9">
      <t>クガイ</t>
    </rPh>
    <phoneticPr fontId="2"/>
  </si>
  <si>
    <t>１チーム 2,000円</t>
    <rPh sb="10" eb="11">
      <t>エン</t>
    </rPh>
    <phoneticPr fontId="2"/>
  </si>
  <si>
    <t>１チーム　 800円</t>
    <rPh sb="9" eb="10">
      <t>エン</t>
    </rPh>
    <phoneticPr fontId="2"/>
  </si>
  <si>
    <r>
      <rPr>
        <b/>
        <sz val="14"/>
        <color rgb="FFFF0000"/>
        <rFont val="HGS創英角ｺﾞｼｯｸUB"/>
        <family val="3"/>
        <charset val="128"/>
      </rPr>
      <t xml:space="preserve"> ↓ </t>
    </r>
    <r>
      <rPr>
        <b/>
        <sz val="14"/>
        <color rgb="FFFF0000"/>
        <rFont val="游ゴシック"/>
        <family val="3"/>
        <charset val="128"/>
      </rPr>
      <t>出場資格は必ず選択</t>
    </r>
    <rPh sb="3" eb="5">
      <t>シュツジョウ</t>
    </rPh>
    <rPh sb="5" eb="7">
      <t>シカク</t>
    </rPh>
    <rPh sb="8" eb="9">
      <t>カナラ</t>
    </rPh>
    <rPh sb="10" eb="12">
      <t>センタク</t>
    </rPh>
    <phoneticPr fontId="2"/>
  </si>
  <si>
    <r>
      <rPr>
        <sz val="12"/>
        <rFont val="ＭＳ Ｐゴシック"/>
        <family val="3"/>
        <charset val="128"/>
      </rPr>
      <t>出場種目②</t>
    </r>
    <r>
      <rPr>
        <sz val="11"/>
        <rFont val="ＭＳ Ｐゴシック"/>
        <family val="3"/>
        <charset val="128"/>
      </rPr>
      <t xml:space="preserve">
</t>
    </r>
    <r>
      <rPr>
        <sz val="8"/>
        <color rgb="FFFF0000"/>
        <rFont val="ＭＳ Ｐゴシック"/>
        <family val="3"/>
        <charset val="128"/>
      </rPr>
      <t>(高校･一般のみ)</t>
    </r>
    <rPh sb="0" eb="2">
      <t>シュツジョウ</t>
    </rPh>
    <rPh sb="2" eb="4">
      <t>シュモク</t>
    </rPh>
    <rPh sb="7" eb="9">
      <t>コウコウ</t>
    </rPh>
    <rPh sb="10" eb="12">
      <t>イッパン</t>
    </rPh>
    <phoneticPr fontId="2"/>
  </si>
  <si>
    <r>
      <rPr>
        <sz val="12"/>
        <rFont val="ＭＳ Ｐゴシック"/>
        <family val="3"/>
        <charset val="128"/>
      </rPr>
      <t>最高記録</t>
    </r>
    <r>
      <rPr>
        <sz val="11"/>
        <rFont val="ＭＳ Ｐゴシック"/>
        <family val="3"/>
        <charset val="128"/>
      </rPr>
      <t>　　</t>
    </r>
    <r>
      <rPr>
        <sz val="6"/>
        <rFont val="ＭＳ Ｐゴシック"/>
        <family val="3"/>
        <charset val="128"/>
      </rPr>
      <t>（トラック種目のみ）</t>
    </r>
    <rPh sb="0" eb="2">
      <t>サイコウ</t>
    </rPh>
    <rPh sb="2" eb="4">
      <t>キロク</t>
    </rPh>
    <rPh sb="11" eb="13">
      <t>シュモク</t>
    </rPh>
    <phoneticPr fontId="2"/>
  </si>
  <si>
    <r>
      <rPr>
        <sz val="12"/>
        <rFont val="ＭＳ Ｐゴシック"/>
        <family val="3"/>
        <charset val="128"/>
      </rPr>
      <t>所属略称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（６文字まで）</t>
    </r>
    <rPh sb="0" eb="2">
      <t>ショゾク</t>
    </rPh>
    <rPh sb="2" eb="4">
      <t>リャクショウ</t>
    </rPh>
    <rPh sb="7" eb="9">
      <t>モジ</t>
    </rPh>
    <phoneticPr fontId="2"/>
  </si>
  <si>
    <r>
      <rPr>
        <sz val="12"/>
        <rFont val="ＭＳ Ｐゴシック"/>
        <family val="3"/>
        <charset val="128"/>
      </rPr>
      <t>所属の正式名称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（賞状・記録証用）</t>
    </r>
    <rPh sb="0" eb="2">
      <t>ショゾク</t>
    </rPh>
    <rPh sb="3" eb="5">
      <t>セイシキ</t>
    </rPh>
    <rPh sb="5" eb="7">
      <t>メイショウ</t>
    </rPh>
    <rPh sb="9" eb="11">
      <t>ショウジョウ</t>
    </rPh>
    <rPh sb="12" eb="14">
      <t>キロク</t>
    </rPh>
    <rPh sb="14" eb="15">
      <t>ショウ</t>
    </rPh>
    <rPh sb="15" eb="16">
      <t>ヨウ</t>
    </rPh>
    <phoneticPr fontId="2"/>
  </si>
  <si>
    <t>※必ず受付返信メールの受付№を確認してから振込をお願いします。(申込メールを送信されても内容不備等で受付できない場合もあるため)</t>
    <rPh sb="38" eb="40">
      <t>ソウシン</t>
    </rPh>
    <rPh sb="44" eb="46">
      <t>ナイヨウ</t>
    </rPh>
    <rPh sb="46" eb="48">
      <t>フビ</t>
    </rPh>
    <rPh sb="48" eb="49">
      <t>トウ</t>
    </rPh>
    <phoneticPr fontId="2"/>
  </si>
  <si>
    <r>
      <t>※「通信」欄に</t>
    </r>
    <r>
      <rPr>
        <sz val="14"/>
        <color rgb="FF0000FF"/>
        <rFont val="ＭＳ ゴシック"/>
        <family val="3"/>
        <charset val="128"/>
      </rPr>
      <t>右上の受付No.・団体名・申込責任者名の記入</t>
    </r>
    <r>
      <rPr>
        <sz val="14"/>
        <rFont val="ＭＳ ゴシック"/>
        <family val="3"/>
        <charset val="128"/>
      </rPr>
      <t xml:space="preserve">をお願いします。 ⇒  </t>
    </r>
    <r>
      <rPr>
        <b/>
        <sz val="14"/>
        <color rgb="FF0000FF"/>
        <rFont val="游ゴシック"/>
        <family val="3"/>
        <charset val="128"/>
      </rPr>
      <t>振込期限：</t>
    </r>
    <r>
      <rPr>
        <b/>
        <sz val="14"/>
        <color rgb="FFFF0000"/>
        <rFont val="游ゴシック"/>
        <family val="3"/>
        <charset val="128"/>
      </rPr>
      <t>８月２８日(金)</t>
    </r>
    <rPh sb="7" eb="9">
      <t>ミギウエ</t>
    </rPh>
    <rPh sb="41" eb="43">
      <t>フリコミ</t>
    </rPh>
    <rPh sb="43" eb="45">
      <t>キゲン</t>
    </rPh>
    <rPh sb="52" eb="53">
      <t>キン</t>
    </rPh>
    <phoneticPr fontId="2"/>
  </si>
  <si>
    <t>参加費計算欄</t>
    <rPh sb="0" eb="2">
      <t>サンカ</t>
    </rPh>
    <rPh sb="2" eb="3">
      <t>ヒ</t>
    </rPh>
    <rPh sb="3" eb="5">
      <t>ケイサン</t>
    </rPh>
    <rPh sb="5" eb="6">
      <t>ラン</t>
    </rPh>
    <phoneticPr fontId="2"/>
  </si>
  <si>
    <t>〒</t>
    <phoneticPr fontId="2"/>
  </si>
  <si>
    <r>
      <t>１</t>
    </r>
    <r>
      <rPr>
        <sz val="15"/>
        <color rgb="FFFF0000"/>
        <rFont val="ＭＳ Ｐゴシック"/>
        <family val="3"/>
        <charset val="128"/>
      </rPr>
      <t>種目</t>
    </r>
    <r>
      <rPr>
        <sz val="15"/>
        <rFont val="ＭＳ Ｐゴシック"/>
        <family val="3"/>
        <charset val="128"/>
      </rPr>
      <t>　1,100円</t>
    </r>
    <rPh sb="1" eb="3">
      <t>シュモク</t>
    </rPh>
    <rPh sb="9" eb="10">
      <t>エン</t>
    </rPh>
    <phoneticPr fontId="2"/>
  </si>
  <si>
    <r>
      <t>　↓ 小学生と高校生は</t>
    </r>
    <r>
      <rPr>
        <b/>
        <u/>
        <sz val="11"/>
        <color rgb="FFFF0000"/>
        <rFont val="ＭＳ Ｐゴシック"/>
        <family val="3"/>
        <charset val="128"/>
      </rPr>
      <t>学年</t>
    </r>
    <r>
      <rPr>
        <b/>
        <sz val="11"/>
        <color rgb="FFFF0000"/>
        <rFont val="ＭＳ Ｐゴシック"/>
        <family val="3"/>
        <charset val="128"/>
      </rPr>
      <t>を入力</t>
    </r>
    <rPh sb="3" eb="6">
      <t>ショウガクセイ</t>
    </rPh>
    <rPh sb="7" eb="10">
      <t>コウコウセイ</t>
    </rPh>
    <rPh sb="11" eb="13">
      <t>ガクネン</t>
    </rPh>
    <rPh sb="14" eb="16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</si>
</sst>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General&quot;人&quot;"/>
    <numFmt numFmtId="177" formatCode="m&quot;月&quot;d&quot;日&quot;;@"/>
    <numFmt numFmtId="178" formatCode="m/d;@"/>
    <numFmt numFmtId="179" formatCode="0\’00\”00"/>
    <numFmt numFmtId="180" formatCode="&quot;¥&quot;#,##0_);[Red]\(&quot;¥&quot;#,##0\)"/>
    <numFmt numFmtId="181" formatCode="#,##0_);[Red]\(#,##0\)"/>
    <numFmt numFmtId="182" formatCode="General&quot;ﾁｰﾑ&quot;"/>
    <numFmt numFmtId="183" formatCode="General&quot;&quot;"/>
    <numFmt numFmtId="184" formatCode="0;\-0;;@"/>
    <numFmt numFmtId="185" formatCode="General&quot;種目&quot;"/>
    <numFmt numFmtId="186" formatCode="General&quot;冊&quot;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8"/>
      <color rgb="FF0000FF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4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color rgb="FF0000FF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6"/>
      <color rgb="FFFF0000"/>
      <name val="游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5"/>
      <name val="ＭＳ ゴシック"/>
      <family val="3"/>
      <charset val="128"/>
    </font>
    <font>
      <sz val="15"/>
      <name val="ＭＳ Ｐゴシック"/>
      <family val="3"/>
      <charset val="128"/>
    </font>
    <font>
      <sz val="16"/>
      <color rgb="FF0000FF"/>
      <name val="ＭＳ Ｐゴシック"/>
      <family val="3"/>
      <charset val="128"/>
    </font>
    <font>
      <b/>
      <sz val="14"/>
      <color rgb="FFFF0000"/>
      <name val="HGS創英角ｺﾞｼｯｸUB"/>
      <family val="3"/>
      <charset val="128"/>
    </font>
    <font>
      <sz val="14"/>
      <color rgb="FFFF0000"/>
      <name val="ＭＳ ゴシック"/>
      <family val="3"/>
      <charset val="128"/>
    </font>
    <font>
      <sz val="14"/>
      <color rgb="FF0000FF"/>
      <name val="ＭＳ ゴシック"/>
      <family val="3"/>
      <charset val="128"/>
    </font>
    <font>
      <b/>
      <sz val="14"/>
      <color rgb="FF0000FF"/>
      <name val="游ゴシック"/>
      <family val="3"/>
      <charset val="128"/>
    </font>
    <font>
      <sz val="15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>
      <alignment vertical="center"/>
    </xf>
    <xf numFmtId="0" fontId="9" fillId="0" borderId="0" xfId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0" fillId="0" borderId="0" xfId="1" applyFont="1" applyFill="1" applyBorder="1" applyAlignment="1" applyProtection="1">
      <alignment vertical="center"/>
    </xf>
    <xf numFmtId="178" fontId="1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7" fillId="4" borderId="1" xfId="0" applyFont="1" applyFill="1" applyBorder="1" applyAlignment="1">
      <alignment horizontal="center" vertical="center" wrapText="1" shrinkToFit="1"/>
    </xf>
    <xf numFmtId="177" fontId="0" fillId="0" borderId="0" xfId="0" applyNumberForma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177" fontId="7" fillId="0" borderId="0" xfId="0" applyNumberFormat="1" applyFont="1" applyAlignment="1">
      <alignment horizontal="center" vertical="center" shrinkToFit="1"/>
    </xf>
    <xf numFmtId="0" fontId="2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177" fontId="0" fillId="0" borderId="1" xfId="0" applyNumberForma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183" fontId="15" fillId="0" borderId="0" xfId="0" applyNumberFormat="1" applyFont="1">
      <alignment vertical="center"/>
    </xf>
    <xf numFmtId="180" fontId="15" fillId="0" borderId="0" xfId="0" applyNumberFormat="1" applyFont="1" applyAlignment="1">
      <alignment horizontal="right" vertical="center"/>
    </xf>
    <xf numFmtId="0" fontId="23" fillId="0" borderId="0" xfId="1" applyFont="1" applyAlignment="1" applyProtection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vertical="top"/>
    </xf>
    <xf numFmtId="0" fontId="16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right" vertical="center"/>
    </xf>
    <xf numFmtId="177" fontId="0" fillId="0" borderId="0" xfId="0" applyNumberFormat="1" applyAlignment="1">
      <alignment horizontal="center" vertical="center" shrinkToFit="1"/>
    </xf>
    <xf numFmtId="0" fontId="28" fillId="0" borderId="0" xfId="0" applyFont="1">
      <alignment vertical="center"/>
    </xf>
    <xf numFmtId="0" fontId="17" fillId="0" borderId="9" xfId="0" applyFont="1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15" fillId="0" borderId="9" xfId="0" applyFont="1" applyBorder="1">
      <alignment vertical="center"/>
    </xf>
    <xf numFmtId="0" fontId="22" fillId="0" borderId="9" xfId="0" applyFont="1" applyBorder="1" applyAlignment="1">
      <alignment horizontal="right" vertical="center"/>
    </xf>
    <xf numFmtId="0" fontId="9" fillId="0" borderId="9" xfId="1" applyBorder="1" applyAlignment="1" applyProtection="1">
      <alignment vertical="center"/>
    </xf>
    <xf numFmtId="183" fontId="27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38" fontId="29" fillId="0" borderId="0" xfId="0" applyNumberFormat="1" applyFont="1" applyAlignment="1">
      <alignment horizontal="right" vertical="center"/>
    </xf>
    <xf numFmtId="0" fontId="33" fillId="0" borderId="0" xfId="0" applyFont="1">
      <alignment vertical="center"/>
    </xf>
    <xf numFmtId="38" fontId="29" fillId="5" borderId="11" xfId="0" applyNumberFormat="1" applyFont="1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38" fillId="0" borderId="0" xfId="1" applyFont="1" applyAlignment="1" applyProtection="1">
      <alignment vertical="center"/>
    </xf>
    <xf numFmtId="0" fontId="39" fillId="0" borderId="0" xfId="0" applyFont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40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25" fillId="0" borderId="0" xfId="0" applyFont="1" applyAlignment="1"/>
    <xf numFmtId="0" fontId="12" fillId="6" borderId="22" xfId="0" applyFont="1" applyFill="1" applyBorder="1" applyAlignment="1">
      <alignment horizontal="center" vertical="center" wrapText="1" shrinkToFit="1"/>
    </xf>
    <xf numFmtId="0" fontId="0" fillId="4" borderId="13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45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184" fontId="15" fillId="0" borderId="1" xfId="0" applyNumberFormat="1" applyFont="1" applyBorder="1">
      <alignment vertical="center"/>
    </xf>
    <xf numFmtId="184" fontId="15" fillId="0" borderId="10" xfId="0" applyNumberFormat="1" applyFont="1" applyBorder="1">
      <alignment vertical="center"/>
    </xf>
    <xf numFmtId="184" fontId="15" fillId="0" borderId="7" xfId="0" applyNumberFormat="1" applyFont="1" applyBorder="1">
      <alignment vertical="center"/>
    </xf>
    <xf numFmtId="184" fontId="15" fillId="0" borderId="30" xfId="0" applyNumberFormat="1" applyFont="1" applyBorder="1">
      <alignment vertical="center"/>
    </xf>
    <xf numFmtId="0" fontId="15" fillId="3" borderId="2" xfId="0" applyFont="1" applyFill="1" applyBorder="1" applyAlignment="1">
      <alignment horizontal="left" vertical="center" shrinkToFit="1"/>
    </xf>
    <xf numFmtId="0" fontId="15" fillId="3" borderId="3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179" fontId="15" fillId="3" borderId="15" xfId="4" applyNumberFormat="1" applyFont="1" applyFill="1" applyBorder="1" applyAlignment="1">
      <alignment horizontal="right" vertical="center" shrinkToFit="1"/>
    </xf>
    <xf numFmtId="0" fontId="15" fillId="3" borderId="18" xfId="0" applyFont="1" applyFill="1" applyBorder="1" applyAlignment="1">
      <alignment horizontal="center" vertical="center" shrinkToFit="1"/>
    </xf>
    <xf numFmtId="179" fontId="15" fillId="3" borderId="19" xfId="4" applyNumberFormat="1" applyFont="1" applyFill="1" applyBorder="1" applyAlignment="1">
      <alignment horizontal="right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3" borderId="22" xfId="0" applyFont="1" applyFill="1" applyBorder="1" applyAlignment="1">
      <alignment horizontal="center" vertical="center" shrinkToFit="1"/>
    </xf>
    <xf numFmtId="0" fontId="15" fillId="3" borderId="3" xfId="0" applyFont="1" applyFill="1" applyBorder="1" applyAlignment="1">
      <alignment vertical="center" shrinkToFit="1"/>
    </xf>
    <xf numFmtId="0" fontId="15" fillId="3" borderId="16" xfId="0" applyFont="1" applyFill="1" applyBorder="1" applyAlignment="1">
      <alignment horizontal="center" vertical="center" shrinkToFit="1"/>
    </xf>
    <xf numFmtId="179" fontId="15" fillId="3" borderId="17" xfId="4" applyNumberFormat="1" applyFont="1" applyFill="1" applyBorder="1" applyAlignment="1">
      <alignment horizontal="right" vertical="center" shrinkToFit="1"/>
    </xf>
    <xf numFmtId="0" fontId="15" fillId="3" borderId="20" xfId="0" applyFont="1" applyFill="1" applyBorder="1" applyAlignment="1">
      <alignment horizontal="center" vertical="center" shrinkToFit="1"/>
    </xf>
    <xf numFmtId="179" fontId="15" fillId="3" borderId="21" xfId="4" applyNumberFormat="1" applyFont="1" applyFill="1" applyBorder="1" applyAlignment="1">
      <alignment horizontal="right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177" fontId="12" fillId="0" borderId="0" xfId="0" applyNumberFormat="1" applyFont="1">
      <alignment vertical="center"/>
    </xf>
    <xf numFmtId="182" fontId="15" fillId="3" borderId="7" xfId="0" applyNumberFormat="1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textRotation="255" shrinkToFit="1"/>
    </xf>
    <xf numFmtId="0" fontId="15" fillId="0" borderId="1" xfId="0" applyFont="1" applyBorder="1" applyAlignment="1">
      <alignment horizontal="center" vertical="center" textRotation="255" shrinkToFit="1"/>
    </xf>
    <xf numFmtId="177" fontId="36" fillId="0" borderId="0" xfId="0" applyNumberFormat="1" applyFont="1" applyAlignment="1">
      <alignment horizontal="left" vertical="top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255"/>
    </xf>
    <xf numFmtId="0" fontId="15" fillId="0" borderId="10" xfId="0" applyFont="1" applyBorder="1" applyAlignment="1">
      <alignment horizontal="center" vertical="center" textRotation="255"/>
    </xf>
    <xf numFmtId="182" fontId="15" fillId="3" borderId="1" xfId="0" applyNumberFormat="1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shrinkToFit="1"/>
    </xf>
    <xf numFmtId="0" fontId="15" fillId="2" borderId="4" xfId="0" applyFont="1" applyFill="1" applyBorder="1" applyAlignment="1">
      <alignment vertical="center" shrinkToFit="1"/>
    </xf>
    <xf numFmtId="0" fontId="15" fillId="2" borderId="3" xfId="0" applyFont="1" applyFill="1" applyBorder="1" applyAlignment="1">
      <alignment vertical="center" shrinkToFit="1"/>
    </xf>
    <xf numFmtId="0" fontId="32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86" fontId="15" fillId="3" borderId="1" xfId="0" applyNumberFormat="1" applyFont="1" applyFill="1" applyBorder="1">
      <alignment vertical="center"/>
    </xf>
    <xf numFmtId="183" fontId="27" fillId="0" borderId="0" xfId="0" applyNumberFormat="1" applyFont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shrinkToFit="1"/>
    </xf>
    <xf numFmtId="49" fontId="15" fillId="0" borderId="3" xfId="0" applyNumberFormat="1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shrinkToFit="1"/>
    </xf>
    <xf numFmtId="181" fontId="42" fillId="0" borderId="1" xfId="0" applyNumberFormat="1" applyFont="1" applyBorder="1" applyAlignment="1">
      <alignment horizontal="center" vertical="center"/>
    </xf>
    <xf numFmtId="181" fontId="42" fillId="0" borderId="10" xfId="0" applyNumberFormat="1" applyFont="1" applyBorder="1" applyAlignment="1">
      <alignment horizontal="center" vertical="center"/>
    </xf>
    <xf numFmtId="181" fontId="42" fillId="0" borderId="7" xfId="0" applyNumberFormat="1" applyFont="1" applyBorder="1" applyAlignment="1">
      <alignment horizontal="center" vertical="center"/>
    </xf>
    <xf numFmtId="185" fontId="15" fillId="3" borderId="1" xfId="0" applyNumberFormat="1" applyFont="1" applyFill="1" applyBorder="1" applyAlignment="1">
      <alignment vertical="center" wrapText="1"/>
    </xf>
    <xf numFmtId="176" fontId="15" fillId="3" borderId="1" xfId="0" applyNumberFormat="1" applyFont="1" applyFill="1" applyBorder="1" applyAlignment="1">
      <alignment vertical="center" wrapText="1"/>
    </xf>
    <xf numFmtId="176" fontId="15" fillId="3" borderId="10" xfId="0" applyNumberFormat="1" applyFont="1" applyFill="1" applyBorder="1" applyAlignment="1">
      <alignment vertical="center" wrapText="1"/>
    </xf>
    <xf numFmtId="0" fontId="27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ハイパーリンク" xfId="1" builtinId="8"/>
    <cellStyle name="桁区切り 2" xfId="3" xr:uid="{00000000-0005-0000-0000-000003000000}"/>
    <cellStyle name="標準" xfId="0" builtinId="0"/>
    <cellStyle name="標準 2" xfId="2" xr:uid="{00000000-0005-0000-0000-000005000000}"/>
  </cellStyles>
  <dxfs count="6">
    <dxf>
      <font>
        <color rgb="FF0000FF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00FF"/>
      </font>
      <fill>
        <patternFill>
          <bgColor theme="0"/>
        </patternFill>
      </fill>
    </dxf>
    <dxf>
      <font>
        <color rgb="FFEE0000"/>
      </font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FFFF99"/>
      <color rgb="FFCCFFCC"/>
      <color rgb="FF99FFCC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550775</xdr:colOff>
      <xdr:row>52</xdr:row>
      <xdr:rowOff>293826</xdr:rowOff>
    </xdr:from>
    <xdr:to>
      <xdr:col>26</xdr:col>
      <xdr:colOff>657226</xdr:colOff>
      <xdr:row>55</xdr:row>
      <xdr:rowOff>47626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038175" y="16733976"/>
          <a:ext cx="2687726" cy="725350"/>
        </a:xfrm>
        <a:prstGeom prst="wedgeRoundRectCallout">
          <a:avLst>
            <a:gd name="adj1" fmla="val -68498"/>
            <a:gd name="adj2" fmla="val -25537"/>
            <a:gd name="adj3" fmla="val 16667"/>
          </a:avLst>
        </a:prstGeom>
        <a:solidFill>
          <a:srgbClr val="FFFF9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名を超える申込みは、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54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行目に</a:t>
          </a:r>
          <a:endParaRPr kumimoji="1" lang="en-US" altLang="ja-JP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挿入</a:t>
          </a:r>
          <a:r>
            <a:rPr kumimoji="1" lang="ja-JP" altLang="en-US" sz="12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＞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セルの挿入</a:t>
          </a:r>
          <a:r>
            <a:rPr kumimoji="1" lang="ja-JP" altLang="en-US" sz="1200" b="1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をかけて</a:t>
          </a:r>
          <a:endParaRPr kumimoji="1" lang="en-US" altLang="ja-JP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行を増やしてお使いください</a:t>
          </a:r>
          <a:r>
            <a:rPr kumimoji="1" lang="ja-JP" altLang="en-US" sz="1200">
              <a:solidFill>
                <a:srgbClr val="FF0000"/>
              </a:solidFill>
            </a:rPr>
            <a:t>。</a:t>
          </a:r>
        </a:p>
      </xdr:txBody>
    </xdr:sp>
    <xdr:clientData/>
  </xdr:twoCellAnchor>
  <xdr:twoCellAnchor>
    <xdr:from>
      <xdr:col>12</xdr:col>
      <xdr:colOff>249284</xdr:colOff>
      <xdr:row>1</xdr:row>
      <xdr:rowOff>95793</xdr:rowOff>
    </xdr:from>
    <xdr:to>
      <xdr:col>14</xdr:col>
      <xdr:colOff>466997</xdr:colOff>
      <xdr:row>2</xdr:row>
      <xdr:rowOff>182880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F5F9CEB-6D5A-9D9B-6089-729C8EC8CA19}"/>
            </a:ext>
          </a:extLst>
        </xdr:cNvPr>
        <xdr:cNvSpPr/>
      </xdr:nvSpPr>
      <xdr:spPr>
        <a:xfrm>
          <a:off x="6131924" y="484413"/>
          <a:ext cx="1932213" cy="437607"/>
        </a:xfrm>
        <a:prstGeom prst="roundRect">
          <a:avLst>
            <a:gd name="adj" fmla="val 26344"/>
          </a:avLst>
        </a:prstGeom>
        <a:solidFill>
          <a:srgbClr val="FFFFCC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t"/>
        <a:lstStyle/>
        <a:p>
          <a:pPr algn="ctr"/>
          <a:r>
            <a:rPr kumimoji="1" lang="ja-JP" altLang="en-US" sz="1800" b="1" kern="120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区内・区外共通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ogawa_op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"/>
  <sheetViews>
    <sheetView tabSelected="1" view="pageBreakPreview" zoomScale="69" zoomScaleNormal="100" zoomScaleSheetLayoutView="69" workbookViewId="0"/>
  </sheetViews>
  <sheetFormatPr defaultRowHeight="13.2" x14ac:dyDescent="0.2"/>
  <cols>
    <col min="1" max="1" width="3" customWidth="1"/>
    <col min="2" max="2" width="9.33203125" customWidth="1"/>
    <col min="3" max="6" width="8.44140625" customWidth="1"/>
    <col min="7" max="7" width="5.21875" bestFit="1" customWidth="1"/>
    <col min="8" max="8" width="5.21875" style="3" bestFit="1" customWidth="1"/>
    <col min="9" max="9" width="19.21875" style="3" customWidth="1"/>
    <col min="10" max="11" width="10" customWidth="1"/>
    <col min="12" max="12" width="16.77734375" customWidth="1"/>
    <col min="13" max="13" width="10.77734375" style="3" customWidth="1"/>
    <col min="14" max="14" width="16.88671875" style="3" customWidth="1"/>
    <col min="15" max="15" width="10.77734375" style="3" customWidth="1"/>
    <col min="16" max="16" width="10.44140625" customWidth="1"/>
    <col min="17" max="17" width="4.6640625" customWidth="1"/>
    <col min="18" max="18" width="8.21875" customWidth="1"/>
    <col min="19" max="19" width="21.88671875" customWidth="1"/>
    <col min="20" max="20" width="17" customWidth="1"/>
    <col min="21" max="21" width="20.6640625" customWidth="1"/>
    <col min="22" max="26" width="21.88671875" hidden="1" customWidth="1"/>
    <col min="27" max="27" width="21.88671875" customWidth="1"/>
    <col min="28" max="28" width="12" customWidth="1"/>
  </cols>
  <sheetData>
    <row r="1" spans="1:22" ht="34.799999999999997" customHeight="1" x14ac:dyDescent="0.2">
      <c r="B1" s="57" t="s">
        <v>65</v>
      </c>
      <c r="C1" s="3"/>
      <c r="H1"/>
      <c r="I1"/>
      <c r="M1"/>
      <c r="N1" s="10"/>
      <c r="O1" s="10"/>
      <c r="R1" s="3"/>
      <c r="V1" s="23"/>
    </row>
    <row r="2" spans="1:22" ht="27" customHeight="1" x14ac:dyDescent="0.2">
      <c r="B2" s="2"/>
      <c r="C2" s="58" t="s">
        <v>59</v>
      </c>
      <c r="M2"/>
      <c r="R2" s="62" t="s">
        <v>29</v>
      </c>
      <c r="S2" s="31"/>
      <c r="T2" s="1"/>
      <c r="U2" s="1"/>
      <c r="V2" s="23"/>
    </row>
    <row r="3" spans="1:22" ht="27" customHeight="1" x14ac:dyDescent="0.2">
      <c r="A3" s="38"/>
      <c r="B3" s="39"/>
      <c r="E3" s="17"/>
      <c r="F3" s="17"/>
      <c r="P3" s="5"/>
      <c r="Q3" s="63" t="s">
        <v>30</v>
      </c>
      <c r="R3" s="33"/>
      <c r="S3" s="64" t="s">
        <v>18</v>
      </c>
      <c r="V3" s="23"/>
    </row>
    <row r="4" spans="1:22" ht="27" customHeight="1" x14ac:dyDescent="0.2">
      <c r="A4" s="38"/>
      <c r="B4" s="39" t="s">
        <v>50</v>
      </c>
      <c r="E4" s="17"/>
      <c r="F4" s="17"/>
      <c r="O4" s="60" t="s">
        <v>54</v>
      </c>
      <c r="P4" s="61" t="s">
        <v>39</v>
      </c>
      <c r="Q4" s="41"/>
      <c r="R4" s="42"/>
      <c r="S4" s="34"/>
      <c r="V4" s="23"/>
    </row>
    <row r="5" spans="1:22" ht="27" customHeight="1" x14ac:dyDescent="0.2">
      <c r="B5" s="59" t="s">
        <v>84</v>
      </c>
      <c r="C5" s="4"/>
      <c r="D5" s="4"/>
      <c r="E5" s="4"/>
      <c r="F5" s="4"/>
      <c r="G5" s="3"/>
      <c r="J5" s="4"/>
      <c r="K5" s="4"/>
      <c r="L5" s="4"/>
      <c r="M5" s="4"/>
      <c r="N5" s="4"/>
      <c r="O5" s="4"/>
      <c r="V5" s="24"/>
    </row>
    <row r="6" spans="1:22" ht="27" customHeight="1" x14ac:dyDescent="0.2">
      <c r="B6" s="59" t="s">
        <v>83</v>
      </c>
      <c r="C6" s="4"/>
      <c r="D6" s="4"/>
      <c r="E6" s="4"/>
      <c r="F6" s="4"/>
      <c r="G6" s="3"/>
      <c r="J6" s="9"/>
      <c r="K6" s="9"/>
      <c r="L6" s="9"/>
      <c r="M6" s="16"/>
      <c r="N6" s="11"/>
      <c r="O6" s="32"/>
      <c r="P6" s="37"/>
      <c r="V6" s="23"/>
    </row>
    <row r="7" spans="1:22" ht="27" customHeight="1" x14ac:dyDescent="0.2">
      <c r="B7" s="59" t="s">
        <v>80</v>
      </c>
      <c r="C7" s="4"/>
      <c r="D7" s="4"/>
      <c r="E7" s="4"/>
      <c r="F7" s="4"/>
      <c r="G7" s="4"/>
      <c r="J7" s="4"/>
      <c r="K7" s="4"/>
      <c r="L7" s="4"/>
      <c r="V7" s="23"/>
    </row>
    <row r="8" spans="1:22" ht="27" customHeight="1" x14ac:dyDescent="0.2">
      <c r="B8" s="59" t="s">
        <v>81</v>
      </c>
      <c r="C8" s="4"/>
      <c r="D8" s="4"/>
      <c r="E8" s="4"/>
      <c r="F8" s="4"/>
      <c r="G8" s="4"/>
      <c r="J8" s="4"/>
      <c r="K8" s="4"/>
      <c r="L8" s="4"/>
      <c r="V8" s="23"/>
    </row>
    <row r="9" spans="1:22" ht="27" customHeight="1" x14ac:dyDescent="0.2">
      <c r="B9" s="59" t="s">
        <v>62</v>
      </c>
      <c r="C9" s="4"/>
      <c r="D9" s="4"/>
      <c r="E9" s="4"/>
      <c r="F9" s="4"/>
      <c r="G9" s="4"/>
      <c r="J9" s="4"/>
      <c r="K9" s="4"/>
      <c r="L9" s="4"/>
      <c r="V9" s="23"/>
    </row>
    <row r="10" spans="1:22" ht="27" customHeight="1" x14ac:dyDescent="0.2">
      <c r="B10" s="59" t="s">
        <v>82</v>
      </c>
      <c r="C10" s="4"/>
      <c r="D10" s="4"/>
      <c r="E10" s="4"/>
      <c r="F10" s="4"/>
      <c r="G10" s="4"/>
      <c r="J10" s="4"/>
      <c r="K10" s="4"/>
      <c r="L10" s="4"/>
      <c r="V10" s="23"/>
    </row>
    <row r="11" spans="1:22" ht="27" customHeight="1" x14ac:dyDescent="0.2">
      <c r="B11" s="59" t="s">
        <v>79</v>
      </c>
      <c r="C11" s="4"/>
      <c r="D11" s="4"/>
      <c r="E11" s="4"/>
      <c r="F11" s="4"/>
      <c r="G11" s="4"/>
      <c r="J11" s="4"/>
      <c r="K11" s="4"/>
      <c r="L11" s="4"/>
      <c r="V11" s="23"/>
    </row>
    <row r="12" spans="1:22" ht="27" customHeight="1" x14ac:dyDescent="0.2">
      <c r="B12" s="59" t="s">
        <v>85</v>
      </c>
      <c r="J12" s="4"/>
      <c r="K12" s="4"/>
      <c r="L12" s="4"/>
    </row>
    <row r="13" spans="1:22" ht="14.4" customHeight="1" x14ac:dyDescent="0.2">
      <c r="B13" s="44"/>
      <c r="C13" s="45"/>
      <c r="D13" s="45"/>
      <c r="E13" s="45"/>
      <c r="F13" s="45"/>
      <c r="G13" s="46"/>
      <c r="H13" s="47"/>
      <c r="I13" s="47"/>
      <c r="J13" s="46"/>
      <c r="K13" s="46"/>
      <c r="L13" s="46"/>
      <c r="M13" s="48"/>
      <c r="N13" s="49"/>
      <c r="O13" s="48"/>
      <c r="P13" s="50"/>
      <c r="Q13" s="46"/>
      <c r="R13" s="46"/>
      <c r="S13" s="46"/>
    </row>
    <row r="14" spans="1:22" ht="15" customHeight="1" x14ac:dyDescent="0.2">
      <c r="B14" s="22"/>
      <c r="C14" s="2"/>
      <c r="D14" s="2"/>
      <c r="E14" s="2"/>
      <c r="F14" s="2"/>
      <c r="M14" s="18"/>
      <c r="N14" s="28"/>
      <c r="O14" s="18"/>
      <c r="P14" s="9"/>
    </row>
    <row r="15" spans="1:22" ht="27" customHeight="1" x14ac:dyDescent="0.2">
      <c r="B15" s="67" t="s">
        <v>15</v>
      </c>
      <c r="G15" s="6"/>
      <c r="H15" s="7"/>
      <c r="I15" s="7"/>
      <c r="J15" s="6"/>
      <c r="K15" s="6"/>
      <c r="L15" s="6"/>
      <c r="M15" s="144" t="s">
        <v>97</v>
      </c>
      <c r="N15" s="145"/>
      <c r="O15" s="133" t="s">
        <v>78</v>
      </c>
      <c r="P15" s="134"/>
      <c r="Q15" s="129" t="s">
        <v>73</v>
      </c>
      <c r="R15" s="130"/>
      <c r="S15" s="68" t="s">
        <v>17</v>
      </c>
    </row>
    <row r="16" spans="1:22" ht="27" customHeight="1" x14ac:dyDescent="0.2">
      <c r="B16" s="43"/>
      <c r="G16" s="6"/>
      <c r="H16" s="7"/>
      <c r="I16" s="7"/>
      <c r="J16" s="6"/>
      <c r="K16" s="6"/>
      <c r="L16" s="6"/>
      <c r="M16" s="128" t="s">
        <v>64</v>
      </c>
      <c r="N16" s="128"/>
      <c r="O16" s="137" t="s">
        <v>74</v>
      </c>
      <c r="P16" s="137"/>
      <c r="Q16" s="131"/>
      <c r="R16" s="131"/>
      <c r="S16" s="85">
        <f>300*Q16</f>
        <v>0</v>
      </c>
    </row>
    <row r="17" spans="1:26" ht="27" customHeight="1" x14ac:dyDescent="0.2">
      <c r="B17" s="110" t="s">
        <v>55</v>
      </c>
      <c r="C17" s="110"/>
      <c r="D17" s="113"/>
      <c r="E17" s="114"/>
      <c r="F17" s="114"/>
      <c r="G17" s="114"/>
      <c r="H17" s="115"/>
      <c r="I17"/>
      <c r="M17" s="122" t="s">
        <v>56</v>
      </c>
      <c r="N17" s="65" t="s">
        <v>49</v>
      </c>
      <c r="O17" s="138" t="s">
        <v>99</v>
      </c>
      <c r="P17" s="138"/>
      <c r="Q17" s="141"/>
      <c r="R17" s="141"/>
      <c r="S17" s="85">
        <f>1100*Q17</f>
        <v>0</v>
      </c>
    </row>
    <row r="18" spans="1:26" ht="27" customHeight="1" x14ac:dyDescent="0.2">
      <c r="B18" s="111" t="s">
        <v>16</v>
      </c>
      <c r="C18" s="111"/>
      <c r="D18" s="116"/>
      <c r="E18" s="117"/>
      <c r="F18" s="117"/>
      <c r="G18" s="117"/>
      <c r="H18" s="118"/>
      <c r="I18"/>
      <c r="M18" s="122"/>
      <c r="N18" s="68" t="s">
        <v>41</v>
      </c>
      <c r="O18" s="138" t="s">
        <v>75</v>
      </c>
      <c r="P18" s="138"/>
      <c r="Q18" s="142"/>
      <c r="R18" s="142"/>
      <c r="S18" s="85">
        <f>200*Q18</f>
        <v>0</v>
      </c>
    </row>
    <row r="19" spans="1:26" ht="27" customHeight="1" thickBot="1" x14ac:dyDescent="0.25">
      <c r="B19" s="111" t="s">
        <v>86</v>
      </c>
      <c r="C19" s="112"/>
      <c r="D19" s="119"/>
      <c r="E19" s="120"/>
      <c r="F19" s="120"/>
      <c r="G19" s="120"/>
      <c r="H19" s="121"/>
      <c r="I19" s="66"/>
      <c r="M19" s="123"/>
      <c r="N19" s="69" t="s">
        <v>42</v>
      </c>
      <c r="O19" s="139" t="s">
        <v>76</v>
      </c>
      <c r="P19" s="139"/>
      <c r="Q19" s="143"/>
      <c r="R19" s="143"/>
      <c r="S19" s="86">
        <f>500*Q19</f>
        <v>0</v>
      </c>
    </row>
    <row r="20" spans="1:26" ht="27" customHeight="1" thickTop="1" x14ac:dyDescent="0.2">
      <c r="B20" s="65" t="s">
        <v>51</v>
      </c>
      <c r="C20" s="125" t="s">
        <v>98</v>
      </c>
      <c r="D20" s="126"/>
      <c r="E20" s="126"/>
      <c r="F20" s="126"/>
      <c r="G20" s="126"/>
      <c r="H20" s="126"/>
      <c r="I20" s="126"/>
      <c r="J20" s="127"/>
      <c r="K20" s="20"/>
      <c r="L20" s="20"/>
      <c r="M20" s="107" t="s">
        <v>48</v>
      </c>
      <c r="N20" s="70" t="s">
        <v>49</v>
      </c>
      <c r="O20" s="140" t="s">
        <v>88</v>
      </c>
      <c r="P20" s="140"/>
      <c r="Q20" s="106"/>
      <c r="R20" s="106"/>
      <c r="S20" s="87">
        <f>2000*Q20</f>
        <v>0</v>
      </c>
    </row>
    <row r="21" spans="1:26" ht="27" customHeight="1" thickBot="1" x14ac:dyDescent="0.25">
      <c r="B21" s="29"/>
      <c r="C21" s="109" t="s">
        <v>52</v>
      </c>
      <c r="D21" s="109"/>
      <c r="E21" s="109"/>
      <c r="F21" s="109"/>
      <c r="G21" s="109"/>
      <c r="H21" s="109"/>
      <c r="I21" s="109"/>
      <c r="J21" s="14"/>
      <c r="K21" s="14"/>
      <c r="L21" s="14"/>
      <c r="M21" s="108"/>
      <c r="N21" s="21" t="s">
        <v>87</v>
      </c>
      <c r="O21" s="138" t="s">
        <v>89</v>
      </c>
      <c r="P21" s="138"/>
      <c r="Q21" s="124"/>
      <c r="R21" s="124"/>
      <c r="S21" s="88">
        <f>800*Q21</f>
        <v>0</v>
      </c>
    </row>
    <row r="22" spans="1:26" ht="27" customHeight="1" thickBot="1" x14ac:dyDescent="0.25">
      <c r="B22" s="27"/>
      <c r="C22" s="26"/>
      <c r="D22" s="26"/>
      <c r="E22" s="26"/>
      <c r="F22" s="14"/>
      <c r="G22" s="26"/>
      <c r="H22" s="26"/>
      <c r="I22" s="26"/>
      <c r="J22" s="14"/>
      <c r="K22" s="14"/>
      <c r="L22" s="14"/>
      <c r="M22" s="6"/>
      <c r="N22" s="54"/>
      <c r="O22" s="135" t="s">
        <v>77</v>
      </c>
      <c r="P22" s="136"/>
      <c r="Q22" s="136"/>
      <c r="R22" s="136"/>
      <c r="S22" s="55">
        <f>SUM(S16:S21)</f>
        <v>0</v>
      </c>
    </row>
    <row r="23" spans="1:26" ht="19.8" customHeight="1" x14ac:dyDescent="0.2">
      <c r="B23" s="27"/>
      <c r="C23" s="26"/>
      <c r="D23" s="26"/>
      <c r="E23" s="26"/>
      <c r="F23" s="14"/>
      <c r="G23" s="26"/>
      <c r="H23" s="26"/>
      <c r="I23" s="26"/>
      <c r="J23" s="14"/>
      <c r="K23" s="14"/>
      <c r="L23" s="14"/>
      <c r="M23" s="6"/>
      <c r="N23" s="52"/>
      <c r="O23" s="52"/>
      <c r="P23" s="51"/>
      <c r="Q23" s="51">
        <f>SUM(Q17:Q19)</f>
        <v>0</v>
      </c>
      <c r="R23" s="53"/>
      <c r="S23" s="53"/>
    </row>
    <row r="24" spans="1:26" ht="24.6" customHeight="1" thickBot="1" x14ac:dyDescent="0.6">
      <c r="B24" s="81" t="s">
        <v>60</v>
      </c>
      <c r="C24" s="26"/>
      <c r="D24" s="26"/>
      <c r="E24" s="26"/>
      <c r="F24" s="14"/>
      <c r="G24" s="105" t="s">
        <v>100</v>
      </c>
      <c r="H24" s="26"/>
      <c r="I24" s="26"/>
      <c r="J24" s="14"/>
      <c r="K24" s="14"/>
      <c r="L24" s="14"/>
      <c r="M24" s="6"/>
      <c r="N24" s="34"/>
      <c r="O24" s="34"/>
      <c r="P24" s="132"/>
      <c r="Q24" s="132"/>
      <c r="R24" s="71" t="s">
        <v>90</v>
      </c>
      <c r="S24" s="36"/>
    </row>
    <row r="25" spans="1:26" ht="31.8" customHeight="1" x14ac:dyDescent="0.2">
      <c r="B25" s="74" t="s">
        <v>61</v>
      </c>
      <c r="C25" s="75" t="s">
        <v>31</v>
      </c>
      <c r="D25" s="75" t="s">
        <v>32</v>
      </c>
      <c r="E25" s="76" t="s">
        <v>33</v>
      </c>
      <c r="F25" s="76" t="s">
        <v>34</v>
      </c>
      <c r="G25" s="146" t="s">
        <v>4</v>
      </c>
      <c r="H25" s="40" t="s">
        <v>0</v>
      </c>
      <c r="I25" s="25" t="s">
        <v>94</v>
      </c>
      <c r="J25" s="19" t="s">
        <v>93</v>
      </c>
      <c r="K25" s="75" t="s">
        <v>1</v>
      </c>
      <c r="L25" s="77" t="s">
        <v>63</v>
      </c>
      <c r="M25" s="73" t="s">
        <v>92</v>
      </c>
      <c r="N25" s="56" t="s">
        <v>91</v>
      </c>
      <c r="O25" s="73" t="s">
        <v>92</v>
      </c>
      <c r="P25" s="78" t="s">
        <v>48</v>
      </c>
      <c r="Q25" s="79" t="s">
        <v>19</v>
      </c>
      <c r="R25" s="72" t="s">
        <v>72</v>
      </c>
      <c r="S25" s="80" t="s">
        <v>53</v>
      </c>
      <c r="V25" t="s">
        <v>1</v>
      </c>
      <c r="W25" t="s">
        <v>2</v>
      </c>
      <c r="X25" t="s">
        <v>3</v>
      </c>
      <c r="Y25" t="s">
        <v>48</v>
      </c>
      <c r="Z25" s="2" t="s">
        <v>0</v>
      </c>
    </row>
    <row r="26" spans="1:26" ht="27" customHeight="1" x14ac:dyDescent="0.2">
      <c r="A26">
        <v>1</v>
      </c>
      <c r="B26" s="65"/>
      <c r="C26" s="89"/>
      <c r="D26" s="90"/>
      <c r="E26" s="89" t="str">
        <f t="shared" ref="E26:F53" si="0">ASC(PHONETIC(C26))</f>
        <v/>
      </c>
      <c r="F26" s="90" t="str">
        <f t="shared" si="0"/>
        <v/>
      </c>
      <c r="G26" s="91"/>
      <c r="H26" s="91"/>
      <c r="I26" s="91"/>
      <c r="J26" s="91"/>
      <c r="K26" s="92"/>
      <c r="L26" s="93"/>
      <c r="M26" s="94"/>
      <c r="N26" s="95"/>
      <c r="O26" s="96"/>
      <c r="P26" s="93"/>
      <c r="Q26" s="97"/>
      <c r="R26" s="98"/>
      <c r="S26" s="99"/>
      <c r="V26" t="s">
        <v>40</v>
      </c>
      <c r="W26" t="s">
        <v>66</v>
      </c>
      <c r="X26" t="s">
        <v>6</v>
      </c>
      <c r="Y26" t="s">
        <v>11</v>
      </c>
      <c r="Z26" t="s">
        <v>5</v>
      </c>
    </row>
    <row r="27" spans="1:26" ht="27" customHeight="1" x14ac:dyDescent="0.2">
      <c r="A27">
        <v>2</v>
      </c>
      <c r="B27" s="65"/>
      <c r="C27" s="89"/>
      <c r="D27" s="90"/>
      <c r="E27" s="89" t="str">
        <f t="shared" si="0"/>
        <v/>
      </c>
      <c r="F27" s="90" t="str">
        <f t="shared" si="0"/>
        <v/>
      </c>
      <c r="G27" s="91"/>
      <c r="H27" s="91"/>
      <c r="I27" s="91"/>
      <c r="J27" s="91"/>
      <c r="K27" s="92"/>
      <c r="L27" s="93"/>
      <c r="M27" s="94"/>
      <c r="N27" s="95"/>
      <c r="O27" s="96"/>
      <c r="P27" s="93"/>
      <c r="Q27" s="97"/>
      <c r="R27" s="98"/>
      <c r="S27" s="99"/>
      <c r="V27" t="s">
        <v>11</v>
      </c>
      <c r="W27" t="s">
        <v>67</v>
      </c>
      <c r="X27" t="s">
        <v>8</v>
      </c>
      <c r="Y27" t="s">
        <v>57</v>
      </c>
      <c r="Z27" t="s">
        <v>7</v>
      </c>
    </row>
    <row r="28" spans="1:26" ht="27" customHeight="1" x14ac:dyDescent="0.2">
      <c r="A28">
        <v>3</v>
      </c>
      <c r="B28" s="65"/>
      <c r="C28" s="89"/>
      <c r="D28" s="90"/>
      <c r="E28" s="89" t="str">
        <f t="shared" si="0"/>
        <v/>
      </c>
      <c r="F28" s="90" t="str">
        <f t="shared" si="0"/>
        <v/>
      </c>
      <c r="G28" s="91"/>
      <c r="H28" s="91"/>
      <c r="I28" s="91"/>
      <c r="J28" s="91"/>
      <c r="K28" s="92"/>
      <c r="L28" s="93"/>
      <c r="M28" s="94"/>
      <c r="N28" s="95"/>
      <c r="O28" s="96"/>
      <c r="P28" s="93"/>
      <c r="Q28" s="97"/>
      <c r="R28" s="98"/>
      <c r="S28" s="99"/>
      <c r="W28" t="s">
        <v>68</v>
      </c>
      <c r="X28" t="s">
        <v>10</v>
      </c>
      <c r="Y28" t="s">
        <v>58</v>
      </c>
    </row>
    <row r="29" spans="1:26" ht="27" customHeight="1" x14ac:dyDescent="0.2">
      <c r="A29">
        <v>4</v>
      </c>
      <c r="B29" s="65"/>
      <c r="C29" s="89"/>
      <c r="D29" s="90"/>
      <c r="E29" s="89" t="str">
        <f t="shared" si="0"/>
        <v/>
      </c>
      <c r="F29" s="90" t="str">
        <f t="shared" si="0"/>
        <v/>
      </c>
      <c r="G29" s="91"/>
      <c r="H29" s="91"/>
      <c r="I29" s="91"/>
      <c r="J29" s="91"/>
      <c r="K29" s="92"/>
      <c r="L29" s="93"/>
      <c r="M29" s="94"/>
      <c r="N29" s="95"/>
      <c r="O29" s="96"/>
      <c r="P29" s="93"/>
      <c r="Q29" s="97"/>
      <c r="R29" s="98"/>
      <c r="S29" s="99"/>
      <c r="W29" t="s">
        <v>70</v>
      </c>
      <c r="X29" t="s">
        <v>36</v>
      </c>
    </row>
    <row r="30" spans="1:26" ht="27" customHeight="1" x14ac:dyDescent="0.2">
      <c r="A30">
        <v>5</v>
      </c>
      <c r="B30" s="65"/>
      <c r="C30" s="89"/>
      <c r="D30" s="90"/>
      <c r="E30" s="89" t="str">
        <f t="shared" si="0"/>
        <v/>
      </c>
      <c r="F30" s="90" t="str">
        <f t="shared" si="0"/>
        <v/>
      </c>
      <c r="G30" s="91"/>
      <c r="H30" s="91"/>
      <c r="I30" s="91"/>
      <c r="J30" s="91"/>
      <c r="K30" s="92"/>
      <c r="L30" s="93"/>
      <c r="M30" s="94"/>
      <c r="N30" s="95"/>
      <c r="O30" s="96"/>
      <c r="P30" s="93"/>
      <c r="Q30" s="97"/>
      <c r="R30" s="98"/>
      <c r="S30" s="99"/>
      <c r="W30" t="s">
        <v>27</v>
      </c>
      <c r="X30" s="15" t="s">
        <v>35</v>
      </c>
    </row>
    <row r="31" spans="1:26" ht="27" customHeight="1" x14ac:dyDescent="0.2">
      <c r="A31">
        <v>6</v>
      </c>
      <c r="B31" s="65"/>
      <c r="C31" s="89"/>
      <c r="D31" s="90"/>
      <c r="E31" s="89" t="str">
        <f t="shared" si="0"/>
        <v/>
      </c>
      <c r="F31" s="90" t="str">
        <f t="shared" si="0"/>
        <v/>
      </c>
      <c r="G31" s="91"/>
      <c r="H31" s="91"/>
      <c r="I31" s="91"/>
      <c r="J31" s="91"/>
      <c r="K31" s="92"/>
      <c r="L31" s="93"/>
      <c r="M31" s="94"/>
      <c r="N31" s="95"/>
      <c r="O31" s="96"/>
      <c r="P31" s="93"/>
      <c r="Q31" s="97"/>
      <c r="R31" s="98"/>
      <c r="S31" s="99"/>
      <c r="W31" t="s">
        <v>28</v>
      </c>
    </row>
    <row r="32" spans="1:26" ht="27" customHeight="1" x14ac:dyDescent="0.2">
      <c r="A32">
        <v>7</v>
      </c>
      <c r="B32" s="65"/>
      <c r="C32" s="89"/>
      <c r="D32" s="90"/>
      <c r="E32" s="89" t="str">
        <f t="shared" si="0"/>
        <v/>
      </c>
      <c r="F32" s="90" t="str">
        <f t="shared" si="0"/>
        <v/>
      </c>
      <c r="G32" s="91"/>
      <c r="H32" s="91"/>
      <c r="I32" s="91"/>
      <c r="J32" s="91"/>
      <c r="K32" s="92"/>
      <c r="L32" s="93"/>
      <c r="M32" s="94"/>
      <c r="N32" s="95"/>
      <c r="O32" s="96"/>
      <c r="P32" s="93"/>
      <c r="Q32" s="97"/>
      <c r="R32" s="98"/>
      <c r="S32" s="99"/>
      <c r="W32" t="s">
        <v>21</v>
      </c>
    </row>
    <row r="33" spans="1:23" ht="27" customHeight="1" x14ac:dyDescent="0.2">
      <c r="A33">
        <v>8</v>
      </c>
      <c r="B33" s="65"/>
      <c r="C33" s="89"/>
      <c r="D33" s="90"/>
      <c r="E33" s="89" t="str">
        <f t="shared" si="0"/>
        <v/>
      </c>
      <c r="F33" s="90" t="str">
        <f t="shared" si="0"/>
        <v/>
      </c>
      <c r="G33" s="91"/>
      <c r="H33" s="91"/>
      <c r="I33" s="91"/>
      <c r="J33" s="91"/>
      <c r="K33" s="92"/>
      <c r="L33" s="93"/>
      <c r="M33" s="94"/>
      <c r="N33" s="95"/>
      <c r="O33" s="96"/>
      <c r="P33" s="93"/>
      <c r="Q33" s="97"/>
      <c r="R33" s="98"/>
      <c r="S33" s="99"/>
      <c r="W33" t="s">
        <v>22</v>
      </c>
    </row>
    <row r="34" spans="1:23" ht="27" customHeight="1" x14ac:dyDescent="0.2">
      <c r="A34">
        <v>9</v>
      </c>
      <c r="B34" s="65"/>
      <c r="C34" s="89"/>
      <c r="D34" s="90"/>
      <c r="E34" s="89" t="str">
        <f t="shared" si="0"/>
        <v/>
      </c>
      <c r="F34" s="90" t="str">
        <f t="shared" si="0"/>
        <v/>
      </c>
      <c r="G34" s="91"/>
      <c r="H34" s="91"/>
      <c r="I34" s="91"/>
      <c r="J34" s="91"/>
      <c r="K34" s="92"/>
      <c r="L34" s="93"/>
      <c r="M34" s="94"/>
      <c r="N34" s="95"/>
      <c r="O34" s="96"/>
      <c r="P34" s="93"/>
      <c r="Q34" s="97"/>
      <c r="R34" s="98"/>
      <c r="S34" s="99"/>
      <c r="W34" t="s">
        <v>23</v>
      </c>
    </row>
    <row r="35" spans="1:23" ht="27" customHeight="1" x14ac:dyDescent="0.2">
      <c r="A35">
        <v>10</v>
      </c>
      <c r="B35" s="65"/>
      <c r="C35" s="89"/>
      <c r="D35" s="90"/>
      <c r="E35" s="89" t="str">
        <f t="shared" si="0"/>
        <v/>
      </c>
      <c r="F35" s="90" t="str">
        <f t="shared" si="0"/>
        <v/>
      </c>
      <c r="G35" s="91"/>
      <c r="H35" s="91"/>
      <c r="I35" s="91"/>
      <c r="J35" s="91"/>
      <c r="K35" s="92"/>
      <c r="L35" s="93"/>
      <c r="M35" s="94"/>
      <c r="N35" s="95"/>
      <c r="O35" s="96"/>
      <c r="P35" s="93"/>
      <c r="Q35" s="97"/>
      <c r="R35" s="98"/>
      <c r="S35" s="99"/>
      <c r="W35" t="s">
        <v>9</v>
      </c>
    </row>
    <row r="36" spans="1:23" ht="27" customHeight="1" x14ac:dyDescent="0.2">
      <c r="A36">
        <v>11</v>
      </c>
      <c r="B36" s="65"/>
      <c r="C36" s="89"/>
      <c r="D36" s="90"/>
      <c r="E36" s="89" t="str">
        <f t="shared" si="0"/>
        <v/>
      </c>
      <c r="F36" s="90" t="str">
        <f t="shared" si="0"/>
        <v/>
      </c>
      <c r="G36" s="91"/>
      <c r="H36" s="91"/>
      <c r="I36" s="91"/>
      <c r="J36" s="91"/>
      <c r="K36" s="92"/>
      <c r="L36" s="93"/>
      <c r="M36" s="94"/>
      <c r="N36" s="95"/>
      <c r="O36" s="96"/>
      <c r="P36" s="93"/>
      <c r="Q36" s="97"/>
      <c r="R36" s="98"/>
      <c r="S36" s="99"/>
      <c r="W36" t="s">
        <v>43</v>
      </c>
    </row>
    <row r="37" spans="1:23" ht="27" customHeight="1" x14ac:dyDescent="0.2">
      <c r="A37">
        <v>12</v>
      </c>
      <c r="B37" s="65"/>
      <c r="C37" s="89"/>
      <c r="D37" s="90"/>
      <c r="E37" s="89" t="str">
        <f t="shared" si="0"/>
        <v/>
      </c>
      <c r="F37" s="90" t="str">
        <f t="shared" si="0"/>
        <v/>
      </c>
      <c r="G37" s="91"/>
      <c r="H37" s="91"/>
      <c r="I37" s="91"/>
      <c r="J37" s="91"/>
      <c r="K37" s="92"/>
      <c r="L37" s="93"/>
      <c r="M37" s="94"/>
      <c r="N37" s="95"/>
      <c r="O37" s="96"/>
      <c r="P37" s="93"/>
      <c r="Q37" s="97"/>
      <c r="R37" s="98"/>
      <c r="S37" s="99"/>
      <c r="W37" t="s">
        <v>71</v>
      </c>
    </row>
    <row r="38" spans="1:23" ht="27" customHeight="1" x14ac:dyDescent="0.2">
      <c r="A38">
        <v>13</v>
      </c>
      <c r="B38" s="65"/>
      <c r="C38" s="89"/>
      <c r="D38" s="90"/>
      <c r="E38" s="89" t="str">
        <f t="shared" si="0"/>
        <v/>
      </c>
      <c r="F38" s="90" t="str">
        <f t="shared" si="0"/>
        <v/>
      </c>
      <c r="G38" s="91"/>
      <c r="H38" s="91"/>
      <c r="I38" s="91"/>
      <c r="J38" s="91"/>
      <c r="K38" s="92"/>
      <c r="L38" s="93"/>
      <c r="M38" s="94"/>
      <c r="N38" s="95"/>
      <c r="O38" s="96"/>
      <c r="P38" s="93"/>
      <c r="Q38" s="97"/>
      <c r="R38" s="98"/>
      <c r="S38" s="99"/>
      <c r="W38" t="s">
        <v>12</v>
      </c>
    </row>
    <row r="39" spans="1:23" ht="27" customHeight="1" x14ac:dyDescent="0.2">
      <c r="A39">
        <v>14</v>
      </c>
      <c r="B39" s="65"/>
      <c r="C39" s="89"/>
      <c r="D39" s="90"/>
      <c r="E39" s="89" t="str">
        <f t="shared" si="0"/>
        <v/>
      </c>
      <c r="F39" s="90" t="str">
        <f t="shared" si="0"/>
        <v/>
      </c>
      <c r="G39" s="91"/>
      <c r="H39" s="91"/>
      <c r="I39" s="91"/>
      <c r="J39" s="91"/>
      <c r="K39" s="92"/>
      <c r="L39" s="93"/>
      <c r="M39" s="94"/>
      <c r="N39" s="95"/>
      <c r="O39" s="96"/>
      <c r="P39" s="93"/>
      <c r="Q39" s="97"/>
      <c r="R39" s="98"/>
      <c r="S39" s="99"/>
      <c r="W39" t="s">
        <v>24</v>
      </c>
    </row>
    <row r="40" spans="1:23" ht="27" customHeight="1" x14ac:dyDescent="0.2">
      <c r="A40">
        <v>15</v>
      </c>
      <c r="B40" s="65"/>
      <c r="C40" s="89"/>
      <c r="D40" s="90"/>
      <c r="E40" s="89" t="str">
        <f t="shared" si="0"/>
        <v/>
      </c>
      <c r="F40" s="90" t="str">
        <f t="shared" si="0"/>
        <v/>
      </c>
      <c r="G40" s="91"/>
      <c r="H40" s="91"/>
      <c r="I40" s="91"/>
      <c r="J40" s="91"/>
      <c r="K40" s="92"/>
      <c r="L40" s="93"/>
      <c r="M40" s="94"/>
      <c r="N40" s="95"/>
      <c r="O40" s="96"/>
      <c r="P40" s="93"/>
      <c r="Q40" s="97"/>
      <c r="R40" s="98"/>
      <c r="S40" s="99"/>
      <c r="W40" s="22" t="s">
        <v>44</v>
      </c>
    </row>
    <row r="41" spans="1:23" ht="27" customHeight="1" x14ac:dyDescent="0.2">
      <c r="A41">
        <v>16</v>
      </c>
      <c r="B41" s="65"/>
      <c r="C41" s="89"/>
      <c r="D41" s="90"/>
      <c r="E41" s="89" t="str">
        <f t="shared" si="0"/>
        <v/>
      </c>
      <c r="F41" s="90" t="str">
        <f t="shared" si="0"/>
        <v/>
      </c>
      <c r="G41" s="91"/>
      <c r="H41" s="91"/>
      <c r="I41" s="91"/>
      <c r="J41" s="91"/>
      <c r="K41" s="92"/>
      <c r="L41" s="93"/>
      <c r="M41" s="94"/>
      <c r="N41" s="95"/>
      <c r="O41" s="96"/>
      <c r="P41" s="93"/>
      <c r="Q41" s="97"/>
      <c r="R41" s="98"/>
      <c r="S41" s="99"/>
      <c r="W41" s="22" t="s">
        <v>45</v>
      </c>
    </row>
    <row r="42" spans="1:23" ht="27" customHeight="1" x14ac:dyDescent="0.2">
      <c r="A42">
        <v>17</v>
      </c>
      <c r="B42" s="65"/>
      <c r="C42" s="89"/>
      <c r="D42" s="90"/>
      <c r="E42" s="89" t="str">
        <f t="shared" si="0"/>
        <v/>
      </c>
      <c r="F42" s="90" t="str">
        <f t="shared" si="0"/>
        <v/>
      </c>
      <c r="G42" s="91"/>
      <c r="H42" s="91"/>
      <c r="I42" s="91"/>
      <c r="J42" s="91"/>
      <c r="K42" s="92"/>
      <c r="L42" s="93"/>
      <c r="M42" s="94"/>
      <c r="N42" s="95"/>
      <c r="O42" s="96"/>
      <c r="P42" s="93"/>
      <c r="Q42" s="97"/>
      <c r="R42" s="98"/>
      <c r="S42" s="99"/>
      <c r="W42" t="s">
        <v>25</v>
      </c>
    </row>
    <row r="43" spans="1:23" ht="27" customHeight="1" x14ac:dyDescent="0.2">
      <c r="A43">
        <v>18</v>
      </c>
      <c r="B43" s="65"/>
      <c r="C43" s="89"/>
      <c r="D43" s="90"/>
      <c r="E43" s="89" t="str">
        <f t="shared" si="0"/>
        <v/>
      </c>
      <c r="F43" s="90" t="str">
        <f t="shared" si="0"/>
        <v/>
      </c>
      <c r="G43" s="91"/>
      <c r="H43" s="91"/>
      <c r="I43" s="91"/>
      <c r="J43" s="91"/>
      <c r="K43" s="92"/>
      <c r="L43" s="93"/>
      <c r="M43" s="94"/>
      <c r="N43" s="95"/>
      <c r="O43" s="96"/>
      <c r="P43" s="93"/>
      <c r="Q43" s="97"/>
      <c r="R43" s="98"/>
      <c r="S43" s="99"/>
      <c r="W43" t="s">
        <v>26</v>
      </c>
    </row>
    <row r="44" spans="1:23" ht="27" customHeight="1" x14ac:dyDescent="0.2">
      <c r="A44">
        <v>19</v>
      </c>
      <c r="B44" s="65"/>
      <c r="C44" s="89"/>
      <c r="D44" s="90"/>
      <c r="E44" s="89" t="str">
        <f t="shared" si="0"/>
        <v/>
      </c>
      <c r="F44" s="90" t="str">
        <f t="shared" si="0"/>
        <v/>
      </c>
      <c r="G44" s="91"/>
      <c r="H44" s="91"/>
      <c r="I44" s="91"/>
      <c r="J44" s="91"/>
      <c r="K44" s="92"/>
      <c r="L44" s="93"/>
      <c r="M44" s="94"/>
      <c r="N44" s="95"/>
      <c r="O44" s="96"/>
      <c r="P44" s="93"/>
      <c r="Q44" s="97"/>
      <c r="R44" s="98"/>
      <c r="S44" s="99"/>
      <c r="W44" t="s">
        <v>13</v>
      </c>
    </row>
    <row r="45" spans="1:23" ht="27" customHeight="1" x14ac:dyDescent="0.2">
      <c r="A45">
        <v>20</v>
      </c>
      <c r="B45" s="65"/>
      <c r="C45" s="89"/>
      <c r="D45" s="90"/>
      <c r="E45" s="89" t="str">
        <f t="shared" si="0"/>
        <v/>
      </c>
      <c r="F45" s="90" t="str">
        <f t="shared" si="0"/>
        <v/>
      </c>
      <c r="G45" s="91"/>
      <c r="H45" s="91"/>
      <c r="I45" s="91"/>
      <c r="J45" s="91"/>
      <c r="K45" s="92"/>
      <c r="L45" s="93"/>
      <c r="M45" s="94"/>
      <c r="N45" s="95"/>
      <c r="O45" s="96"/>
      <c r="P45" s="93"/>
      <c r="Q45" s="97"/>
      <c r="R45" s="98"/>
      <c r="S45" s="99"/>
      <c r="W45" t="s">
        <v>14</v>
      </c>
    </row>
    <row r="46" spans="1:23" ht="27" customHeight="1" x14ac:dyDescent="0.2">
      <c r="A46">
        <v>21</v>
      </c>
      <c r="B46" s="65"/>
      <c r="C46" s="89"/>
      <c r="D46" s="90"/>
      <c r="E46" s="89" t="str">
        <f t="shared" si="0"/>
        <v/>
      </c>
      <c r="F46" s="90" t="str">
        <f t="shared" si="0"/>
        <v/>
      </c>
      <c r="G46" s="91"/>
      <c r="H46" s="91"/>
      <c r="I46" s="91"/>
      <c r="J46" s="91"/>
      <c r="K46" s="92"/>
      <c r="L46" s="93"/>
      <c r="M46" s="94"/>
      <c r="N46" s="95"/>
      <c r="O46" s="96"/>
      <c r="P46" s="93"/>
      <c r="Q46" s="97"/>
      <c r="R46" s="98"/>
      <c r="S46" s="99"/>
      <c r="W46" t="s">
        <v>47</v>
      </c>
    </row>
    <row r="47" spans="1:23" ht="27" customHeight="1" x14ac:dyDescent="0.2">
      <c r="A47">
        <v>22</v>
      </c>
      <c r="B47" s="65"/>
      <c r="C47" s="89"/>
      <c r="D47" s="90"/>
      <c r="E47" s="89" t="str">
        <f t="shared" si="0"/>
        <v/>
      </c>
      <c r="F47" s="90" t="str">
        <f t="shared" si="0"/>
        <v/>
      </c>
      <c r="G47" s="91"/>
      <c r="H47" s="91"/>
      <c r="I47" s="91"/>
      <c r="J47" s="91"/>
      <c r="K47" s="92"/>
      <c r="L47" s="93"/>
      <c r="M47" s="94"/>
      <c r="N47" s="95"/>
      <c r="O47" s="96"/>
      <c r="P47" s="93"/>
      <c r="Q47" s="97"/>
      <c r="R47" s="98"/>
      <c r="S47" s="99"/>
      <c r="W47" t="s">
        <v>46</v>
      </c>
    </row>
    <row r="48" spans="1:23" ht="27" customHeight="1" x14ac:dyDescent="0.2">
      <c r="A48">
        <v>23</v>
      </c>
      <c r="B48" s="65"/>
      <c r="C48" s="89"/>
      <c r="D48" s="90"/>
      <c r="E48" s="89" t="str">
        <f t="shared" si="0"/>
        <v/>
      </c>
      <c r="F48" s="90" t="str">
        <f t="shared" si="0"/>
        <v/>
      </c>
      <c r="G48" s="91"/>
      <c r="H48" s="91"/>
      <c r="I48" s="91"/>
      <c r="J48" s="91"/>
      <c r="K48" s="92"/>
      <c r="L48" s="93"/>
      <c r="M48" s="94"/>
      <c r="N48" s="95"/>
      <c r="O48" s="96"/>
      <c r="P48" s="93"/>
      <c r="Q48" s="97"/>
      <c r="R48" s="98"/>
      <c r="S48" s="99"/>
      <c r="W48" t="s">
        <v>20</v>
      </c>
    </row>
    <row r="49" spans="1:23" ht="27" customHeight="1" x14ac:dyDescent="0.2">
      <c r="A49">
        <v>24</v>
      </c>
      <c r="B49" s="65"/>
      <c r="C49" s="89"/>
      <c r="D49" s="90"/>
      <c r="E49" s="89" t="str">
        <f t="shared" si="0"/>
        <v/>
      </c>
      <c r="F49" s="90" t="str">
        <f t="shared" si="0"/>
        <v/>
      </c>
      <c r="G49" s="91"/>
      <c r="H49" s="91"/>
      <c r="I49" s="91"/>
      <c r="J49" s="91"/>
      <c r="K49" s="92"/>
      <c r="L49" s="93"/>
      <c r="M49" s="94"/>
      <c r="N49" s="95"/>
      <c r="O49" s="96"/>
      <c r="P49" s="93"/>
      <c r="Q49" s="97"/>
      <c r="R49" s="98"/>
      <c r="S49" s="99"/>
      <c r="W49" t="s">
        <v>69</v>
      </c>
    </row>
    <row r="50" spans="1:23" ht="27" customHeight="1" x14ac:dyDescent="0.2">
      <c r="A50">
        <v>25</v>
      </c>
      <c r="B50" s="65"/>
      <c r="C50" s="89"/>
      <c r="D50" s="90"/>
      <c r="E50" s="89" t="str">
        <f t="shared" si="0"/>
        <v/>
      </c>
      <c r="F50" s="90" t="str">
        <f t="shared" si="0"/>
        <v/>
      </c>
      <c r="G50" s="91"/>
      <c r="H50" s="91"/>
      <c r="I50" s="91"/>
      <c r="J50" s="91"/>
      <c r="K50" s="92"/>
      <c r="L50" s="93"/>
      <c r="M50" s="94"/>
      <c r="N50" s="95"/>
      <c r="O50" s="96"/>
      <c r="P50" s="93"/>
      <c r="Q50" s="97"/>
      <c r="R50" s="98"/>
      <c r="S50" s="99"/>
    </row>
    <row r="51" spans="1:23" ht="27" customHeight="1" x14ac:dyDescent="0.2">
      <c r="A51">
        <v>26</v>
      </c>
      <c r="B51" s="65"/>
      <c r="C51" s="89"/>
      <c r="D51" s="90"/>
      <c r="E51" s="89" t="str">
        <f t="shared" si="0"/>
        <v/>
      </c>
      <c r="F51" s="90" t="str">
        <f t="shared" si="0"/>
        <v/>
      </c>
      <c r="G51" s="91"/>
      <c r="H51" s="91"/>
      <c r="I51" s="91"/>
      <c r="J51" s="91"/>
      <c r="K51" s="92"/>
      <c r="L51" s="93"/>
      <c r="M51" s="94"/>
      <c r="N51" s="95"/>
      <c r="O51" s="96"/>
      <c r="P51" s="93"/>
      <c r="Q51" s="97"/>
      <c r="R51" s="98"/>
      <c r="S51" s="99"/>
    </row>
    <row r="52" spans="1:23" ht="27" customHeight="1" x14ac:dyDescent="0.2">
      <c r="A52">
        <v>27</v>
      </c>
      <c r="B52" s="65"/>
      <c r="C52" s="89"/>
      <c r="D52" s="90"/>
      <c r="E52" s="89" t="str">
        <f t="shared" si="0"/>
        <v/>
      </c>
      <c r="F52" s="90" t="str">
        <f t="shared" si="0"/>
        <v/>
      </c>
      <c r="G52" s="91"/>
      <c r="H52" s="91"/>
      <c r="I52" s="91"/>
      <c r="J52" s="91"/>
      <c r="K52" s="92"/>
      <c r="L52" s="93"/>
      <c r="M52" s="94"/>
      <c r="N52" s="95"/>
      <c r="O52" s="96"/>
      <c r="P52" s="93"/>
      <c r="Q52" s="97"/>
      <c r="R52" s="98"/>
      <c r="S52" s="99"/>
    </row>
    <row r="53" spans="1:23" ht="27" customHeight="1" x14ac:dyDescent="0.2">
      <c r="A53">
        <v>28</v>
      </c>
      <c r="B53" s="65"/>
      <c r="C53" s="89"/>
      <c r="D53" s="90"/>
      <c r="E53" s="89" t="str">
        <f t="shared" si="0"/>
        <v/>
      </c>
      <c r="F53" s="90" t="str">
        <f t="shared" si="0"/>
        <v/>
      </c>
      <c r="G53" s="91"/>
      <c r="H53" s="91"/>
      <c r="I53" s="91"/>
      <c r="J53" s="91"/>
      <c r="K53" s="92"/>
      <c r="L53" s="93"/>
      <c r="M53" s="94"/>
      <c r="N53" s="95"/>
      <c r="O53" s="96"/>
      <c r="P53" s="93"/>
      <c r="Q53" s="97"/>
      <c r="R53" s="98"/>
      <c r="S53" s="99"/>
    </row>
    <row r="54" spans="1:23" ht="27" customHeight="1" x14ac:dyDescent="0.2">
      <c r="A54">
        <v>29</v>
      </c>
      <c r="B54" s="65"/>
      <c r="C54" s="89"/>
      <c r="D54" s="90"/>
      <c r="E54" s="89" t="str">
        <f t="shared" ref="E54:E55" si="1">ASC(PHONETIC(C54))</f>
        <v/>
      </c>
      <c r="F54" s="90" t="str">
        <f t="shared" ref="F54:F55" si="2">ASC(PHONETIC(D54))</f>
        <v/>
      </c>
      <c r="G54" s="91"/>
      <c r="H54" s="91"/>
      <c r="I54" s="91"/>
      <c r="J54" s="91"/>
      <c r="K54" s="92"/>
      <c r="L54" s="93"/>
      <c r="M54" s="94"/>
      <c r="N54" s="95"/>
      <c r="O54" s="96"/>
      <c r="P54" s="93"/>
      <c r="Q54" s="97"/>
      <c r="R54" s="98"/>
      <c r="S54" s="99"/>
    </row>
    <row r="55" spans="1:23" ht="27" customHeight="1" thickBot="1" x14ac:dyDescent="0.25">
      <c r="A55">
        <v>30</v>
      </c>
      <c r="B55" s="65"/>
      <c r="C55" s="89"/>
      <c r="D55" s="90"/>
      <c r="E55" s="89" t="str">
        <f t="shared" si="1"/>
        <v/>
      </c>
      <c r="F55" s="90" t="str">
        <f t="shared" si="2"/>
        <v/>
      </c>
      <c r="G55" s="91"/>
      <c r="H55" s="91"/>
      <c r="I55" s="91"/>
      <c r="J55" s="91"/>
      <c r="K55" s="92"/>
      <c r="L55" s="100"/>
      <c r="M55" s="101"/>
      <c r="N55" s="102"/>
      <c r="O55" s="103"/>
      <c r="P55" s="100"/>
      <c r="Q55" s="104"/>
      <c r="R55" s="98"/>
      <c r="S55" s="99"/>
    </row>
    <row r="56" spans="1:23" ht="18.600000000000001" customHeight="1" x14ac:dyDescent="0.2"/>
    <row r="57" spans="1:23" ht="25.8" customHeight="1" x14ac:dyDescent="0.2">
      <c r="B57" s="82" t="s">
        <v>95</v>
      </c>
      <c r="C57" s="26"/>
      <c r="D57" s="26"/>
      <c r="E57" s="26"/>
      <c r="F57" s="14"/>
      <c r="G57" s="26"/>
      <c r="H57" s="26"/>
      <c r="I57" s="26"/>
      <c r="J57" s="14"/>
      <c r="K57" s="14"/>
      <c r="L57" s="14"/>
      <c r="M57" s="6"/>
      <c r="N57" s="34"/>
      <c r="O57" s="34"/>
      <c r="P57" s="51"/>
      <c r="Q57" s="51"/>
      <c r="R57" s="36"/>
      <c r="S57" s="36"/>
    </row>
    <row r="58" spans="1:23" ht="25.8" customHeight="1" x14ac:dyDescent="0.2">
      <c r="B58" s="83" t="s">
        <v>37</v>
      </c>
      <c r="C58" s="5"/>
      <c r="D58" s="5"/>
      <c r="H58" s="8"/>
      <c r="I58" s="8"/>
      <c r="J58" s="3"/>
      <c r="K58" s="3"/>
      <c r="L58" s="3"/>
      <c r="M58" s="12"/>
      <c r="P58" s="35"/>
      <c r="Q58" s="35"/>
      <c r="R58" s="6"/>
      <c r="S58" s="6"/>
    </row>
    <row r="59" spans="1:23" ht="25.8" customHeight="1" x14ac:dyDescent="0.2">
      <c r="B59" s="83" t="s">
        <v>38</v>
      </c>
      <c r="C59" s="12"/>
      <c r="D59" s="12"/>
      <c r="H59" s="13"/>
      <c r="I59" s="13"/>
      <c r="J59" s="3"/>
      <c r="K59" s="3"/>
      <c r="L59" s="3"/>
      <c r="M59" s="12"/>
      <c r="P59" s="30"/>
      <c r="Q59" s="30"/>
      <c r="R59" s="27"/>
      <c r="S59" s="7"/>
    </row>
    <row r="60" spans="1:23" ht="25.8" customHeight="1" x14ac:dyDescent="0.2">
      <c r="B60" s="84" t="s">
        <v>96</v>
      </c>
      <c r="G60" s="6"/>
      <c r="H60" s="7"/>
      <c r="I60" s="7"/>
      <c r="J60" s="5"/>
      <c r="K60" s="5"/>
      <c r="L60" s="5"/>
      <c r="M60" s="30"/>
      <c r="N60" s="30"/>
      <c r="O60" s="27"/>
      <c r="P60" s="7"/>
      <c r="Q60" s="6"/>
      <c r="R60" s="6"/>
      <c r="S60" s="7"/>
    </row>
    <row r="61" spans="1:23" ht="22.2" customHeight="1" x14ac:dyDescent="0.2"/>
  </sheetData>
  <dataConsolidate/>
  <mergeCells count="28">
    <mergeCell ref="M16:N16"/>
    <mergeCell ref="Q15:R15"/>
    <mergeCell ref="Q16:R16"/>
    <mergeCell ref="P24:Q24"/>
    <mergeCell ref="O15:P15"/>
    <mergeCell ref="O22:R22"/>
    <mergeCell ref="O16:P16"/>
    <mergeCell ref="O17:P17"/>
    <mergeCell ref="O18:P18"/>
    <mergeCell ref="O19:P19"/>
    <mergeCell ref="O20:P20"/>
    <mergeCell ref="O21:P21"/>
    <mergeCell ref="Q17:R17"/>
    <mergeCell ref="Q18:R18"/>
    <mergeCell ref="Q19:R19"/>
    <mergeCell ref="M15:N15"/>
    <mergeCell ref="Q20:R20"/>
    <mergeCell ref="M20:M21"/>
    <mergeCell ref="C21:I21"/>
    <mergeCell ref="B17:C17"/>
    <mergeCell ref="B18:C18"/>
    <mergeCell ref="B19:C19"/>
    <mergeCell ref="D17:H17"/>
    <mergeCell ref="D18:H18"/>
    <mergeCell ref="D19:H19"/>
    <mergeCell ref="M17:M19"/>
    <mergeCell ref="Q21:R21"/>
    <mergeCell ref="C20:J20"/>
  </mergeCells>
  <phoneticPr fontId="2"/>
  <conditionalFormatting sqref="H26:H55">
    <cfRule type="containsText" dxfId="5" priority="8" operator="containsText" text="女">
      <formula>NOT(ISERROR(SEARCH("女",H26)))</formula>
    </cfRule>
    <cfRule type="containsText" dxfId="4" priority="9" operator="containsText" text="女">
      <formula>NOT(ISERROR(SEARCH("女",H26)))</formula>
    </cfRule>
  </conditionalFormatting>
  <conditionalFormatting sqref="K26:K55">
    <cfRule type="containsText" dxfId="3" priority="5" operator="containsText" text="小学">
      <formula>NOT(ISERROR(SEARCH("小学",K26)))</formula>
    </cfRule>
  </conditionalFormatting>
  <conditionalFormatting sqref="L26:L55">
    <cfRule type="containsText" dxfId="2" priority="2" operator="containsText" text="小学">
      <formula>NOT(ISERROR(SEARCH("小学",L26)))</formula>
    </cfRule>
  </conditionalFormatting>
  <conditionalFormatting sqref="P26:P55">
    <cfRule type="containsText" dxfId="1" priority="3" operator="containsText" text="小学">
      <formula>NOT(ISERROR(SEARCH("小学",P26)))</formula>
    </cfRule>
  </conditionalFormatting>
  <conditionalFormatting sqref="R26:R55">
    <cfRule type="containsText" dxfId="0" priority="1" operator="containsText" text="区外">
      <formula>NOT(ISERROR(SEARCH("区外",R26)))</formula>
    </cfRule>
  </conditionalFormatting>
  <dataValidations xWindow="127" yWindow="439" count="31">
    <dataValidation imeMode="hiragana" allowBlank="1" showInputMessage="1" showErrorMessage="1" promptTitle="姓・名" prompt="姓を入力して下さい。_x000a_" sqref="C27:C55" xr:uid="{00000000-0002-0000-0000-00000A000000}"/>
    <dataValidation imeMode="hiragana" allowBlank="1" showInputMessage="1" showErrorMessage="1" promptTitle="姓・名" prompt="名を入力して下さい。_x000a_" sqref="D27:D55" xr:uid="{00000000-0002-0000-0000-00000B000000}"/>
    <dataValidation imeMode="hiragana" allowBlank="1" showInputMessage="1" showErrorMessage="1" promptTitle="ﾌﾘｶﾞﾅ" prompt="姓の欄に入力するとそのﾌﾘｶﾞﾅが演算結果として表示されます。_x000a_正しく表示されない場合は再度、正しいﾌﾘｶﾞﾅを半角ｶﾀｶﾅで入力してください。" sqref="E26:E55" xr:uid="{00000000-0002-0000-0000-00000C000000}"/>
    <dataValidation imeMode="hiragana" allowBlank="1" showInputMessage="1" showErrorMessage="1" promptTitle="ﾌﾘｶﾞﾅ" prompt="名の欄に入力するとそのﾌﾘｶﾞﾅが演算結果として表示されます。_x000a_正しく表示されない場合は再度、正しいﾌﾘｶﾞﾅを半角ｶﾀｶﾅで入力してください。" sqref="F26:F55" xr:uid="{00000000-0002-0000-0000-00000D000000}"/>
    <dataValidation imeMode="hiragana" allowBlank="1" showInputMessage="1" showErrorMessage="1" promptTitle="姓" prompt="姓を入力して下さい。_x000a_" sqref="C26" xr:uid="{00000000-0002-0000-0000-00000E000000}"/>
    <dataValidation imeMode="hiragana" allowBlank="1" showInputMessage="1" showErrorMessage="1" promptTitle="名" prompt="名を入力して下さい。_x000a_" sqref="D26" xr:uid="{00000000-0002-0000-0000-00000F000000}"/>
    <dataValidation allowBlank="1" showInputMessage="1" showErrorMessage="1" promptTitle="最高記録（トラック種目のみ）" prompt="半角数字で入力ください。_x000a_12秒00→「1200」_x000a_4分45秒01→「44501」" sqref="M26:M55" xr:uid="{00000000-0002-0000-0000-000010000000}">
      <formula1>0</formula1>
      <formula2>0</formula2>
    </dataValidation>
    <dataValidation allowBlank="1" showInputMessage="1" showErrorMessage="1" promptTitle="振込日" prompt="5月31日入力例：⇒半角数字で「05/31」" sqref="B21" xr:uid="{00000000-0002-0000-0000-000011000000}"/>
    <dataValidation allowBlank="1" showInputMessage="1" showErrorMessage="1" prompt="２チーム以上申込む場合は、Ａ、Ｂ、Ｃ、･･･と入力" sqref="Q26:Q55" xr:uid="{0091AEBF-8B86-487C-8E0A-0BB240F75139}"/>
    <dataValidation allowBlank="1" showInputMessage="1" showErrorMessage="1" prompt="自動的に金額が計算されます" sqref="S16:S21" xr:uid="{58B877F7-F9E6-4F43-8453-BE9EA749BEBA}"/>
    <dataValidation allowBlank="1" showInputMessage="1" showErrorMessage="1" promptTitle="参加費合計" prompt="この金額をお振込願います" sqref="R57:S57 S22 R23:S23" xr:uid="{1DEDB137-2E30-41C1-8592-730287320EEE}"/>
    <dataValidation allowBlank="1" showInputMessage="1" showErrorMessage="1" promptTitle="ｱｽﾘｰﾄﾋﾞﾌﾞｽ" prompt="入力しないでください。" sqref="B26:B55" xr:uid="{7A42C7EF-E97D-4806-8DC5-EA7169338C38}"/>
    <dataValidation allowBlank="1" showInputMessage="1" showErrorMessage="1" promptTitle="学年又は年齢" prompt="小学生・高校生は学年を、_x000a_一般は年齢を半角数字で入力してください。" sqref="G26:G55" xr:uid="{B671BDAD-BCA9-49C4-A548-07ACD4214FED}"/>
    <dataValidation type="list" allowBlank="1" showInputMessage="1" showErrorMessage="1" promptTitle="性別" prompt="性別を選択してください。" sqref="H26:H55" xr:uid="{9A6462FA-2E24-4EC9-A7E6-4B76EFA5F8AF}">
      <formula1>$Z$26:$Z$27</formula1>
    </dataValidation>
    <dataValidation allowBlank="1" showInputMessage="1" showErrorMessage="1" promptTitle="所属の正式名称" prompt="賞状に記載される所属の正式名称を入力しててください。" sqref="I26:I55" xr:uid="{CB6F0263-2ECD-4A15-8AAE-B29326FA9828}"/>
    <dataValidation allowBlank="1" showInputMessage="1" showErrorMessage="1" promptTitle="所属略称" prompt="６文字以内で入力。学校所属の場合は、小学は&quot;小&quot;、高校は&quot;高&quot;、大学は&quot;大&quot;を最後に必ず付けてください。" sqref="J26:J55" xr:uid="{DF2928C9-F36E-4683-B026-CD2C380191F9}"/>
    <dataValidation allowBlank="1" showInputMessage="1" showErrorMessage="1" prompt="半角英数で5/1のように入力" sqref="C57:E57 C22:E24" xr:uid="{80446B18-9CAC-4848-9007-864194F0B730}"/>
    <dataValidation allowBlank="1" showInputMessage="1" showErrorMessage="1" promptTitle="携帯電話" prompt="-(ﾊｲﾌﾝ)を入れて_x000a_半角数字で入力。_x000a_&lt;例&gt; 090-1234-5678" sqref="D19" xr:uid="{F5D2D8E7-5DEF-4DF8-8F6F-C848AE20D5D6}"/>
    <dataValidation allowBlank="1" showInputMessage="1" showErrorMessage="1" promptTitle="申込資格の根拠" prompt="学校名・勤務先・住所・所属する区内のｸﾗﾌﾞﾁｰﾑ名等を記入" sqref="S25" xr:uid="{471B0DA5-C467-4EE2-B602-7155A2E65B54}"/>
    <dataValidation type="list" allowBlank="1" showInputMessage="1" showErrorMessage="1" promptTitle="出場資格" prompt="在住・在学(小学生も)、在勤・在クラブ(一般高校のみ)、区外(小学生のみ)のいずれかを選び、右欄にも必ず入力ください。" sqref="R26:R55" xr:uid="{5C632CE5-C6A5-4379-A390-5CC1701CA217}">
      <formula1>$X$26:$X$30</formula1>
    </dataValidation>
    <dataValidation allowBlank="1" showInputMessage="1" showErrorMessage="1" promptTitle="出場資格の根拠" prompt="出場資格に合わせて必ず記入。在住⇒住所、在学⇒学校名、在勤⇒勤務先、在クラブ・区外(小のみ)⇒クラブチーム名_x000a_" sqref="S26:S55" xr:uid="{87936BBC-2C54-4438-9F52-44D12C7759A3}"/>
    <dataValidation type="list" imeMode="halfAlpha" allowBlank="1" showInputMessage="1" showErrorMessage="1" promptTitle="４×１００MR" prompt="リレーの出場選手の区分をリストから選択してください。_x000a_" sqref="P26:P55" xr:uid="{90E0A30F-CA9A-44B2-892C-2C9347DB4E08}">
      <formula1>$Y$26:$Y$28</formula1>
    </dataValidation>
    <dataValidation allowBlank="1" showErrorMessage="1" sqref="C21:I21" xr:uid="{BEEDAD3F-4C21-400D-812C-A5BD1860F9A3}"/>
    <dataValidation type="list" allowBlank="1" showInputMessage="1" showErrorMessage="1" promptTitle="出場種目②" prompt="高校一般で２種目出場される方のみ、種目を選択する。小学生は入力しないでください。" sqref="N26:N55" xr:uid="{8DDDFB22-6F9E-411B-8A68-27E4C30C4418}">
      <formula1>$W$29:$W$49</formula1>
    </dataValidation>
    <dataValidation allowBlank="1" showInputMessage="1" showErrorMessage="1" promptTitle="最高記録（トラック種目のみ）" prompt="出場種目②に入力した場合のみ、半角数字で入力ください。_x000a_12秒00→「1200」_x000a_4分45秒01→「44501」" sqref="O26:O55" xr:uid="{862C4114-78D1-4605-8722-0319AE4A9F2D}"/>
    <dataValidation allowBlank="1" showInputMessage="1" showErrorMessage="1" prompt="プログラムの冊数を半角数字で入力してください。" sqref="Q16" xr:uid="{7B07F291-B6A4-43EA-BC68-18B1BF35E5F5}"/>
    <dataValidation allowBlank="1" showInputMessage="1" showErrorMessage="1" prompt="種目数（人数ではありません）を半角数字で入力してください。" sqref="Q17" xr:uid="{58C37E19-7831-4257-B18A-3ABACF8DED09}"/>
    <dataValidation type="list" allowBlank="1" showInputMessage="1" showErrorMessage="1" promptTitle="種別" prompt="&quot;高校･一般&quot;か&quot;小学&quot;を選択してください。" sqref="K26:K55" xr:uid="{529605D1-383C-48D1-8E42-86136387EEE0}">
      <formula1>$V$26:$V$27</formula1>
    </dataValidation>
    <dataValidation type="list" allowBlank="1" showInputMessage="1" showErrorMessage="1" prompt="要項をよく確認されて入力してください。_x000a_小学生の種目については全て&quot;小学&quot;がついています。" sqref="L26:L55" xr:uid="{7EEFD0E4-432D-4CD1-B754-B94805C7D3AD}">
      <formula1>$W$26:$W$49</formula1>
    </dataValidation>
    <dataValidation allowBlank="1" showInputMessage="1" showErrorMessage="1" prompt="人数を半角数字で入力してください。" sqref="Q18:R18 Q19:R19" xr:uid="{A48B38B1-83EC-4C43-8110-E8AB0141963E}"/>
    <dataValidation allowBlank="1" showInputMessage="1" showErrorMessage="1" prompt="チーム数を半角数字で入力してください。" sqref="Q20:R21" xr:uid="{6E81706B-2BA2-45B3-9D77-C4E2FC014E2A}"/>
  </dataValidations>
  <hyperlinks>
    <hyperlink ref="P4" r:id="rId1" xr:uid="{42735146-C72A-4D6D-A4BC-22BC12DBDDD6}"/>
  </hyperlinks>
  <pageMargins left="0.39370078740157483" right="0.19685039370078741" top="0.59055118110236227" bottom="0.43307086614173229" header="0.51181102362204722" footer="0.35433070866141736"/>
  <pageSetup paperSize="9" scale="51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小学・高校・一般</vt:lpstr>
      <vt:lpstr>小学・高校・一般!Print_Area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染谷実</dc:creator>
  <cp:lastModifiedBy>和夫 林</cp:lastModifiedBy>
  <cp:lastPrinted>2026-08-04T10:33:49Z</cp:lastPrinted>
  <dcterms:created xsi:type="dcterms:W3CDTF">2013-03-12T03:05:48Z</dcterms:created>
  <dcterms:modified xsi:type="dcterms:W3CDTF">2026-08-14T23:14:57Z</dcterms:modified>
</cp:coreProperties>
</file>